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Dokumenti\OPĆINA ČEMINAC\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B284" i="9" s="1"/>
  <c r="G284" i="9"/>
  <c r="F284" i="9"/>
  <c r="H283" i="9"/>
  <c r="E283" i="9" s="1"/>
  <c r="B283" i="9" s="1"/>
  <c r="G283" i="9"/>
  <c r="F283" i="9"/>
  <c r="F282" i="9"/>
  <c r="H281" i="9"/>
  <c r="E281" i="9" s="1"/>
  <c r="G281" i="9"/>
  <c r="F281" i="9"/>
  <c r="H280" i="9"/>
  <c r="G280" i="9"/>
  <c r="F280" i="9"/>
  <c r="E280" i="9"/>
  <c r="B280" i="9" s="1"/>
  <c r="H279" i="9"/>
  <c r="E279" i="9" s="1"/>
  <c r="G279" i="9"/>
  <c r="F279" i="9"/>
  <c r="F278" i="9"/>
  <c r="F277" i="9"/>
  <c r="F276" i="9"/>
  <c r="F274" i="9"/>
  <c r="L273" i="9"/>
  <c r="F273" i="9" s="1"/>
  <c r="H273" i="9"/>
  <c r="I272" i="9"/>
  <c r="E272" i="9" s="1"/>
  <c r="B272" i="9" s="1"/>
  <c r="H272" i="9"/>
  <c r="F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s="1"/>
  <c r="E226" i="9"/>
  <c r="B226" i="9" s="1"/>
  <c r="M225" i="9"/>
  <c r="L225" i="9"/>
  <c r="F225" i="9"/>
  <c r="E225" i="9"/>
  <c r="B225" i="9"/>
  <c r="M224" i="9"/>
  <c r="L224" i="9"/>
  <c r="F224" i="9" s="1"/>
  <c r="E224" i="9"/>
  <c r="B224" i="9" s="1"/>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E43" i="9" s="1"/>
  <c r="B43" i="9" s="1"/>
  <c r="G43" i="9"/>
  <c r="F43" i="9"/>
  <c r="H42" i="9"/>
  <c r="E42" i="9" s="1"/>
  <c r="B42" i="9" s="1"/>
  <c r="G42" i="9"/>
  <c r="F42" i="9"/>
  <c r="H41" i="9"/>
  <c r="G41" i="9"/>
  <c r="F41" i="9"/>
  <c r="E41" i="9"/>
  <c r="B41" i="9" s="1"/>
  <c r="H40" i="9"/>
  <c r="E40" i="9" s="1"/>
  <c r="B40" i="9" s="1"/>
  <c r="G40" i="9"/>
  <c r="F40" i="9"/>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H24" i="9"/>
  <c r="E24" i="9" s="1"/>
  <c r="B24" i="9" s="1"/>
  <c r="G24" i="9"/>
  <c r="F24" i="9"/>
  <c r="H23" i="9"/>
  <c r="G23" i="9"/>
  <c r="F23" i="9"/>
  <c r="E23" i="9"/>
  <c r="B23" i="9" s="1"/>
  <c r="H22" i="9"/>
  <c r="E22" i="9" s="1"/>
  <c r="B22" i="9" s="1"/>
  <c r="G22" i="9"/>
  <c r="F22" i="9"/>
  <c r="H21" i="9"/>
  <c r="E21" i="9" s="1"/>
  <c r="B21" i="9" s="1"/>
  <c r="G21" i="9"/>
  <c r="F21" i="9"/>
  <c r="F20" i="9"/>
  <c r="F4" i="9"/>
  <c r="O3" i="9"/>
  <c r="G273" i="9" s="1"/>
  <c r="I3" i="9"/>
  <c r="H3" i="9"/>
  <c r="G3" i="9"/>
  <c r="D101" i="8"/>
  <c r="D95" i="8"/>
  <c r="D90" i="8"/>
  <c r="D85" i="8"/>
  <c r="D80" i="8"/>
  <c r="D75" i="8"/>
  <c r="D70" i="8"/>
  <c r="D65" i="8"/>
  <c r="D60" i="8"/>
  <c r="D55" i="8"/>
  <c r="C1530" i="1" s="1"/>
  <c r="D50" i="8"/>
  <c r="D44" i="8"/>
  <c r="D36" i="8"/>
  <c r="C1511" i="1" s="1"/>
  <c r="D26" i="8"/>
  <c r="D18" i="8"/>
  <c r="D8" i="8"/>
  <c r="D6" i="8" s="1"/>
  <c r="C1481" i="1" s="1"/>
  <c r="H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28" i="3"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E134" i="5" s="1"/>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E63" i="5"/>
  <c r="D63" i="5"/>
  <c r="C1041" i="1" s="1"/>
  <c r="F62" i="5"/>
  <c r="F61" i="5"/>
  <c r="F60" i="5"/>
  <c r="F59" i="5"/>
  <c r="F58" i="5"/>
  <c r="F57" i="5"/>
  <c r="E56" i="5"/>
  <c r="D56" i="5"/>
  <c r="F56" i="5" s="1"/>
  <c r="F55" i="5"/>
  <c r="F54" i="5"/>
  <c r="F53" i="5"/>
  <c r="E52" i="5"/>
  <c r="D52" i="5"/>
  <c r="F52" i="5" s="1"/>
  <c r="F51" i="5"/>
  <c r="F50" i="5"/>
  <c r="F49" i="5"/>
  <c r="F48" i="5"/>
  <c r="F47" i="5"/>
  <c r="F46" i="5"/>
  <c r="E45" i="5"/>
  <c r="D45" i="5"/>
  <c r="C1023" i="1" s="1"/>
  <c r="F44" i="5"/>
  <c r="F43" i="5"/>
  <c r="F42" i="5"/>
  <c r="E41" i="5"/>
  <c r="D41" i="5"/>
  <c r="C1019" i="1" s="1"/>
  <c r="F40" i="5"/>
  <c r="F39" i="5"/>
  <c r="F38" i="5"/>
  <c r="F37" i="5"/>
  <c r="F36" i="5"/>
  <c r="E35" i="5"/>
  <c r="D35" i="5"/>
  <c r="C1013" i="1" s="1"/>
  <c r="F34" i="5"/>
  <c r="F33" i="5"/>
  <c r="F32" i="5"/>
  <c r="F31" i="5"/>
  <c r="F30" i="5"/>
  <c r="E29" i="5"/>
  <c r="D29" i="5"/>
  <c r="C1007" i="1" s="1"/>
  <c r="F28" i="5"/>
  <c r="F27" i="5"/>
  <c r="F26" i="5"/>
  <c r="F25" i="5"/>
  <c r="F24" i="5"/>
  <c r="F23" i="5"/>
  <c r="F22" i="5"/>
  <c r="F21" i="5"/>
  <c r="F20" i="5"/>
  <c r="E19" i="5"/>
  <c r="D19" i="5"/>
  <c r="F19" i="5" s="1"/>
  <c r="F18" i="5"/>
  <c r="F17" i="5"/>
  <c r="F16" i="5"/>
  <c r="F15" i="5"/>
  <c r="F14" i="5"/>
  <c r="E13" i="5"/>
  <c r="D13" i="5"/>
  <c r="D12" i="5"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C645" i="1" s="1"/>
  <c r="F651" i="4"/>
  <c r="F650" i="4"/>
  <c r="F649" i="4"/>
  <c r="F647" i="4"/>
  <c r="D643" i="4"/>
  <c r="F643" i="4" s="1"/>
  <c r="F638" i="4"/>
  <c r="F637" i="4"/>
  <c r="F634" i="4"/>
  <c r="F633" i="4"/>
  <c r="E632" i="4"/>
  <c r="D632" i="4"/>
  <c r="F632" i="4" s="1"/>
  <c r="F631" i="4"/>
  <c r="F630" i="4"/>
  <c r="E629" i="4"/>
  <c r="D629" i="4"/>
  <c r="D625" i="4" s="1"/>
  <c r="F625" i="4" s="1"/>
  <c r="F628" i="4"/>
  <c r="F627" i="4"/>
  <c r="E626" i="4"/>
  <c r="D626" i="4"/>
  <c r="F626" i="4" s="1"/>
  <c r="F624" i="4"/>
  <c r="F623" i="4"/>
  <c r="F622" i="4"/>
  <c r="F621" i="4"/>
  <c r="F620" i="4"/>
  <c r="F619" i="4"/>
  <c r="F618" i="4"/>
  <c r="E617" i="4"/>
  <c r="D617" i="4"/>
  <c r="D593"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3" i="4"/>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E481" i="4"/>
  <c r="D481" i="4"/>
  <c r="C475" i="1"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D421" i="4" s="1"/>
  <c r="F426" i="4"/>
  <c r="F425" i="4"/>
  <c r="F424" i="4"/>
  <c r="F423" i="4"/>
  <c r="E422" i="4"/>
  <c r="D422" i="4"/>
  <c r="F422" i="4" s="1"/>
  <c r="E418" i="4"/>
  <c r="D418" i="4"/>
  <c r="C413" i="1" s="1"/>
  <c r="E417" i="4"/>
  <c r="D417" i="4"/>
  <c r="D644" i="4" s="1"/>
  <c r="E416" i="4"/>
  <c r="E643" i="4" s="1"/>
  <c r="D637" i="1" s="1"/>
  <c r="H637" i="1" s="1"/>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E363" i="4" s="1"/>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D351" i="4" s="1"/>
  <c r="F351" i="4" s="1"/>
  <c r="E351" i="4"/>
  <c r="F349" i="4"/>
  <c r="E348" i="4"/>
  <c r="D348" i="4"/>
  <c r="C343" i="1"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E311" i="4" s="1"/>
  <c r="D331" i="4"/>
  <c r="F331" i="4" s="1"/>
  <c r="F330" i="4"/>
  <c r="F329" i="4"/>
  <c r="F328" i="4"/>
  <c r="F327" i="4"/>
  <c r="E326" i="4"/>
  <c r="D326" i="4"/>
  <c r="C321" i="1"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2" i="4"/>
  <c r="F261" i="4"/>
  <c r="F260" i="4"/>
  <c r="E259" i="4"/>
  <c r="E252" i="4" s="1"/>
  <c r="D248" i="1" s="1"/>
  <c r="D259" i="4"/>
  <c r="C255" i="1" s="1"/>
  <c r="F258" i="4"/>
  <c r="F257" i="4"/>
  <c r="F256" i="4"/>
  <c r="F255" i="4"/>
  <c r="F254" i="4"/>
  <c r="E253" i="4"/>
  <c r="D253" i="4"/>
  <c r="F251" i="4"/>
  <c r="F250" i="4"/>
  <c r="F249" i="4"/>
  <c r="F248" i="4"/>
  <c r="E247" i="4"/>
  <c r="D247" i="4"/>
  <c r="C243" i="1"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D215" i="4" s="1"/>
  <c r="F218" i="4"/>
  <c r="F217" i="4"/>
  <c r="E216" i="4"/>
  <c r="E215" i="4" s="1"/>
  <c r="D216" i="4"/>
  <c r="F216" i="4" s="1"/>
  <c r="F214" i="4"/>
  <c r="F213" i="4"/>
  <c r="F212" i="4"/>
  <c r="F211" i="4"/>
  <c r="E210" i="4"/>
  <c r="D210" i="4"/>
  <c r="F210" i="4" s="1"/>
  <c r="F209" i="4"/>
  <c r="F208" i="4"/>
  <c r="F207" i="4"/>
  <c r="F206" i="4"/>
  <c r="F205" i="4"/>
  <c r="F204" i="4"/>
  <c r="F203" i="4"/>
  <c r="E202" i="4"/>
  <c r="E196" i="4" s="1"/>
  <c r="D192" i="1" s="1"/>
  <c r="H192" i="1" s="1"/>
  <c r="D202" i="4"/>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3" i="1" s="1"/>
  <c r="H173" i="1" s="1"/>
  <c r="D177" i="4"/>
  <c r="F176" i="4"/>
  <c r="F175" i="4"/>
  <c r="F174" i="4"/>
  <c r="F173" i="4"/>
  <c r="F172" i="4"/>
  <c r="F171" i="4"/>
  <c r="F170" i="4"/>
  <c r="E169" i="4"/>
  <c r="D169" i="4"/>
  <c r="F169" i="4" s="1"/>
  <c r="F168" i="4"/>
  <c r="F167" i="4"/>
  <c r="F166" i="4"/>
  <c r="F165" i="4"/>
  <c r="E164" i="4"/>
  <c r="D164" i="4"/>
  <c r="D163" i="4"/>
  <c r="F162" i="4"/>
  <c r="F161" i="4"/>
  <c r="F160" i="4"/>
  <c r="E159" i="4"/>
  <c r="E152" i="4" s="1"/>
  <c r="D148" i="1" s="1"/>
  <c r="H148" i="1" s="1"/>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8" i="4"/>
  <c r="F137" i="4"/>
  <c r="F136" i="4"/>
  <c r="F135" i="4"/>
  <c r="E134" i="4"/>
  <c r="E133" i="4" s="1"/>
  <c r="D134" i="4"/>
  <c r="F134" i="4" s="1"/>
  <c r="D133" i="4"/>
  <c r="F133" i="4" s="1"/>
  <c r="F132" i="4"/>
  <c r="F131" i="4"/>
  <c r="F130" i="4"/>
  <c r="F129" i="4"/>
  <c r="E128" i="4"/>
  <c r="D128" i="4"/>
  <c r="F128" i="4" s="1"/>
  <c r="F127" i="4"/>
  <c r="F126" i="4"/>
  <c r="E125" i="4"/>
  <c r="D125" i="4"/>
  <c r="D124" i="4" s="1"/>
  <c r="F124" i="4" s="1"/>
  <c r="E124" i="4"/>
  <c r="F123" i="4"/>
  <c r="F122" i="4"/>
  <c r="F121" i="4"/>
  <c r="E120" i="4"/>
  <c r="E106" i="4" s="1"/>
  <c r="D102" i="1" s="1"/>
  <c r="H102" i="1" s="1"/>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E50" i="4" s="1"/>
  <c r="D46" i="1" s="1"/>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7" i="4"/>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C1580" i="1"/>
  <c r="H1580" i="1" s="1"/>
  <c r="C1579" i="1"/>
  <c r="G1579" i="1" s="1"/>
  <c r="C1578" i="1"/>
  <c r="H1578" i="1" s="1"/>
  <c r="H1577" i="1"/>
  <c r="C1577" i="1"/>
  <c r="G1577" i="1" s="1"/>
  <c r="C1576" i="1"/>
  <c r="H1576" i="1" s="1"/>
  <c r="H1575" i="1"/>
  <c r="C1575" i="1"/>
  <c r="G1575" i="1" s="1"/>
  <c r="G1574" i="1"/>
  <c r="C1574" i="1"/>
  <c r="H1574" i="1" s="1"/>
  <c r="H1573" i="1"/>
  <c r="C1573" i="1"/>
  <c r="G1573" i="1" s="1"/>
  <c r="G1572" i="1"/>
  <c r="C1572" i="1"/>
  <c r="H1572" i="1" s="1"/>
  <c r="H1571" i="1"/>
  <c r="C1571" i="1"/>
  <c r="G1571" i="1" s="1"/>
  <c r="G1570" i="1"/>
  <c r="C1570" i="1"/>
  <c r="H1570" i="1" s="1"/>
  <c r="H1569" i="1"/>
  <c r="C1569" i="1"/>
  <c r="G1569" i="1" s="1"/>
  <c r="G1568" i="1"/>
  <c r="C1568" i="1"/>
  <c r="H1568" i="1" s="1"/>
  <c r="H1567" i="1"/>
  <c r="C1567" i="1"/>
  <c r="G1567" i="1" s="1"/>
  <c r="G1566" i="1"/>
  <c r="C1566" i="1"/>
  <c r="H1566" i="1" s="1"/>
  <c r="H1565" i="1"/>
  <c r="C1565" i="1"/>
  <c r="G1565" i="1" s="1"/>
  <c r="G1564" i="1"/>
  <c r="C1564" i="1"/>
  <c r="H1564" i="1" s="1"/>
  <c r="H1563" i="1"/>
  <c r="C1563" i="1"/>
  <c r="G1563" i="1" s="1"/>
  <c r="G1562" i="1"/>
  <c r="C1562" i="1"/>
  <c r="H1562" i="1" s="1"/>
  <c r="H1561" i="1"/>
  <c r="C1561" i="1"/>
  <c r="G1561" i="1" s="1"/>
  <c r="G1560" i="1"/>
  <c r="C1560" i="1"/>
  <c r="H1560" i="1" s="1"/>
  <c r="H1559" i="1"/>
  <c r="C1559" i="1"/>
  <c r="G1559" i="1" s="1"/>
  <c r="G1558" i="1"/>
  <c r="C1558" i="1"/>
  <c r="H1558" i="1" s="1"/>
  <c r="H1557" i="1"/>
  <c r="C1557" i="1"/>
  <c r="G1557" i="1" s="1"/>
  <c r="G1556" i="1"/>
  <c r="C1556" i="1"/>
  <c r="H1556" i="1" s="1"/>
  <c r="H1555" i="1"/>
  <c r="C1555" i="1"/>
  <c r="G1555" i="1" s="1"/>
  <c r="G1554" i="1"/>
  <c r="C1554" i="1"/>
  <c r="H1554" i="1" s="1"/>
  <c r="H1553" i="1"/>
  <c r="C1553" i="1"/>
  <c r="G1553" i="1" s="1"/>
  <c r="G1552" i="1"/>
  <c r="C1552" i="1"/>
  <c r="H1552" i="1" s="1"/>
  <c r="H1551" i="1"/>
  <c r="C1551" i="1"/>
  <c r="G1551" i="1" s="1"/>
  <c r="G1550" i="1"/>
  <c r="C1550" i="1"/>
  <c r="H1550" i="1" s="1"/>
  <c r="H1549" i="1"/>
  <c r="C1549" i="1"/>
  <c r="G1549" i="1" s="1"/>
  <c r="G1548" i="1"/>
  <c r="C1548" i="1"/>
  <c r="H1548" i="1" s="1"/>
  <c r="H1547" i="1"/>
  <c r="C1547" i="1"/>
  <c r="G1547" i="1" s="1"/>
  <c r="G1546" i="1"/>
  <c r="C1546" i="1"/>
  <c r="H1546" i="1" s="1"/>
  <c r="H1545" i="1"/>
  <c r="C1545" i="1"/>
  <c r="G1545" i="1" s="1"/>
  <c r="G1544" i="1"/>
  <c r="C1544" i="1"/>
  <c r="H1544" i="1" s="1"/>
  <c r="H1543" i="1"/>
  <c r="C1543" i="1"/>
  <c r="G1543" i="1" s="1"/>
  <c r="G1542" i="1"/>
  <c r="C1542" i="1"/>
  <c r="H1542" i="1" s="1"/>
  <c r="H1541" i="1"/>
  <c r="C1541" i="1"/>
  <c r="G1541" i="1" s="1"/>
  <c r="G1540" i="1"/>
  <c r="C1540" i="1"/>
  <c r="H1540" i="1" s="1"/>
  <c r="H1539" i="1"/>
  <c r="C1539" i="1"/>
  <c r="G1539" i="1" s="1"/>
  <c r="G1538" i="1"/>
  <c r="C1538" i="1"/>
  <c r="H1538" i="1" s="1"/>
  <c r="H1537" i="1"/>
  <c r="C1537" i="1"/>
  <c r="G1537" i="1" s="1"/>
  <c r="C1536" i="1"/>
  <c r="H1536" i="1" s="1"/>
  <c r="C1535" i="1"/>
  <c r="G1535" i="1" s="1"/>
  <c r="C1534" i="1"/>
  <c r="H1534" i="1" s="1"/>
  <c r="H1533" i="1"/>
  <c r="C1533" i="1"/>
  <c r="G1533" i="1" s="1"/>
  <c r="G1532" i="1"/>
  <c r="C1532" i="1"/>
  <c r="H1532" i="1" s="1"/>
  <c r="H1531" i="1"/>
  <c r="C1531" i="1"/>
  <c r="G1531" i="1" s="1"/>
  <c r="H1529" i="1"/>
  <c r="C1529" i="1"/>
  <c r="G1529" i="1" s="1"/>
  <c r="G1528" i="1"/>
  <c r="C1528" i="1"/>
  <c r="H1528" i="1" s="1"/>
  <c r="C1527" i="1"/>
  <c r="G1527" i="1" s="1"/>
  <c r="G1526" i="1"/>
  <c r="C1526" i="1"/>
  <c r="H1526" i="1" s="1"/>
  <c r="C1525" i="1"/>
  <c r="G1525" i="1" s="1"/>
  <c r="H1523" i="1"/>
  <c r="C1523" i="1"/>
  <c r="G1523" i="1" s="1"/>
  <c r="G1522" i="1"/>
  <c r="C1522" i="1"/>
  <c r="H1522" i="1" s="1"/>
  <c r="H1521" i="1"/>
  <c r="C1521" i="1"/>
  <c r="G1521" i="1" s="1"/>
  <c r="G1520" i="1"/>
  <c r="C1520" i="1"/>
  <c r="H1520" i="1" s="1"/>
  <c r="H1519" i="1"/>
  <c r="C1519" i="1"/>
  <c r="G1519" i="1" s="1"/>
  <c r="H1516" i="1"/>
  <c r="C1516" i="1"/>
  <c r="G1516" i="1" s="1"/>
  <c r="G1515" i="1"/>
  <c r="C1515" i="1"/>
  <c r="H1515" i="1" s="1"/>
  <c r="H1514" i="1"/>
  <c r="C1514" i="1"/>
  <c r="G1514" i="1" s="1"/>
  <c r="G1513" i="1"/>
  <c r="C1513" i="1"/>
  <c r="H1513" i="1" s="1"/>
  <c r="H1512" i="1"/>
  <c r="C1512" i="1"/>
  <c r="G1512" i="1" s="1"/>
  <c r="C1510" i="1"/>
  <c r="G1510" i="1" s="1"/>
  <c r="C1509" i="1"/>
  <c r="H1509" i="1" s="1"/>
  <c r="H1508" i="1"/>
  <c r="C1508" i="1"/>
  <c r="G1508" i="1" s="1"/>
  <c r="C1507" i="1"/>
  <c r="H1507" i="1" s="1"/>
  <c r="H1506" i="1"/>
  <c r="C1506" i="1"/>
  <c r="G1506" i="1" s="1"/>
  <c r="G1505" i="1"/>
  <c r="C1505" i="1"/>
  <c r="H1505" i="1" s="1"/>
  <c r="C1504" i="1"/>
  <c r="G1504" i="1" s="1"/>
  <c r="C1503" i="1"/>
  <c r="H1503" i="1" s="1"/>
  <c r="H1502" i="1"/>
  <c r="C1502" i="1"/>
  <c r="G1502"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C1489" i="1"/>
  <c r="H1489" i="1" s="1"/>
  <c r="H1488" i="1"/>
  <c r="C1488" i="1"/>
  <c r="G1488" i="1" s="1"/>
  <c r="G1487" i="1"/>
  <c r="C1487" i="1"/>
  <c r="H1487" i="1" s="1"/>
  <c r="H1486" i="1"/>
  <c r="C1486" i="1"/>
  <c r="G1486" i="1" s="1"/>
  <c r="C1485" i="1"/>
  <c r="H1485" i="1" s="1"/>
  <c r="C1484" i="1"/>
  <c r="G1484" i="1" s="1"/>
  <c r="H1482" i="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H1259" i="1"/>
  <c r="D1259" i="1"/>
  <c r="C1259" i="1"/>
  <c r="G1259" i="1" s="1"/>
  <c r="D1258" i="1"/>
  <c r="H1258" i="1" s="1"/>
  <c r="C1258" i="1"/>
  <c r="H1257" i="1"/>
  <c r="D1257" i="1"/>
  <c r="C1257" i="1"/>
  <c r="G1257" i="1" s="1"/>
  <c r="D1256" i="1"/>
  <c r="H1256" i="1" s="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80" i="1"/>
  <c r="H1180" i="1" s="1"/>
  <c r="C1180"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D1151" i="1"/>
  <c r="H1151" i="1" s="1"/>
  <c r="C1151" i="1"/>
  <c r="H1150" i="1"/>
  <c r="D1150" i="1"/>
  <c r="C1150" i="1"/>
  <c r="G1150" i="1" s="1"/>
  <c r="D1149" i="1"/>
  <c r="H1149" i="1" s="1"/>
  <c r="C1149" i="1"/>
  <c r="H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D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D1113" i="1"/>
  <c r="D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D1056" i="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D1045" i="1"/>
  <c r="H1045" i="1" s="1"/>
  <c r="C1045" i="1"/>
  <c r="H1044" i="1"/>
  <c r="D1044" i="1"/>
  <c r="C1044" i="1"/>
  <c r="G1044" i="1" s="1"/>
  <c r="D1043" i="1"/>
  <c r="H1043" i="1" s="1"/>
  <c r="C1043" i="1"/>
  <c r="H1042" i="1"/>
  <c r="D1042" i="1"/>
  <c r="C1042" i="1"/>
  <c r="G1042" i="1" s="1"/>
  <c r="D1041" i="1"/>
  <c r="H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H1022" i="1"/>
  <c r="D1022" i="1"/>
  <c r="C1022" i="1"/>
  <c r="G1022" i="1" s="1"/>
  <c r="D1021" i="1"/>
  <c r="H1021" i="1" s="1"/>
  <c r="C1021" i="1"/>
  <c r="H1020" i="1"/>
  <c r="D1020" i="1"/>
  <c r="C1020" i="1"/>
  <c r="G1020" i="1" s="1"/>
  <c r="D1019" i="1"/>
  <c r="H1019" i="1" s="1"/>
  <c r="D1018" i="1"/>
  <c r="H1018" i="1" s="1"/>
  <c r="C1018" i="1"/>
  <c r="H1017" i="1"/>
  <c r="D1017" i="1"/>
  <c r="C1017" i="1"/>
  <c r="G1017" i="1" s="1"/>
  <c r="D1016" i="1"/>
  <c r="H1016" i="1" s="1"/>
  <c r="C1016" i="1"/>
  <c r="H1015" i="1"/>
  <c r="D1015" i="1"/>
  <c r="C1015" i="1"/>
  <c r="G1015" i="1" s="1"/>
  <c r="D1014" i="1"/>
  <c r="H1014" i="1" s="1"/>
  <c r="C1014" i="1"/>
  <c r="H1013" i="1"/>
  <c r="D1013" i="1"/>
  <c r="H1012" i="1"/>
  <c r="D1012" i="1"/>
  <c r="C1012" i="1"/>
  <c r="G1012" i="1" s="1"/>
  <c r="D1011" i="1"/>
  <c r="H1011" i="1" s="1"/>
  <c r="C1011" i="1"/>
  <c r="H1010" i="1"/>
  <c r="D1010" i="1"/>
  <c r="C1010" i="1"/>
  <c r="G1010" i="1" s="1"/>
  <c r="D1009" i="1"/>
  <c r="H1009" i="1" s="1"/>
  <c r="C1009" i="1"/>
  <c r="H1008" i="1"/>
  <c r="D1008" i="1"/>
  <c r="C1008" i="1"/>
  <c r="G1008" i="1" s="1"/>
  <c r="D1007" i="1"/>
  <c r="H1007" i="1" s="1"/>
  <c r="D1006" i="1"/>
  <c r="H1006" i="1" s="1"/>
  <c r="C1006" i="1"/>
  <c r="H1005" i="1"/>
  <c r="D1005" i="1"/>
  <c r="C1005" i="1"/>
  <c r="G1005" i="1" s="1"/>
  <c r="D1004" i="1"/>
  <c r="H1004" i="1" s="1"/>
  <c r="C1004" i="1"/>
  <c r="H1003" i="1"/>
  <c r="D1003" i="1"/>
  <c r="C1003" i="1"/>
  <c r="G1003" i="1" s="1"/>
  <c r="D1002" i="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D737" i="1"/>
  <c r="H737" i="1" s="1"/>
  <c r="C737" i="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D711" i="1"/>
  <c r="H711" i="1" s="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D644" i="1"/>
  <c r="H644" i="1" s="1"/>
  <c r="C644" i="1"/>
  <c r="D643" i="1"/>
  <c r="H643" i="1" s="1"/>
  <c r="C643" i="1"/>
  <c r="D642" i="1"/>
  <c r="H642" i="1" s="1"/>
  <c r="C642" i="1"/>
  <c r="D641" i="1"/>
  <c r="H641" i="1" s="1"/>
  <c r="C641" i="1"/>
  <c r="C637" i="1"/>
  <c r="D632" i="1"/>
  <c r="H632" i="1" s="1"/>
  <c r="C632" i="1"/>
  <c r="D631" i="1"/>
  <c r="H631" i="1" s="1"/>
  <c r="C631" i="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C619" i="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D611" i="1"/>
  <c r="H611" i="1" s="1"/>
  <c r="C611" i="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D587" i="1"/>
  <c r="H587" i="1" s="1"/>
  <c r="C587" i="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H574" i="1" s="1"/>
  <c r="C574" i="1"/>
  <c r="H573" i="1"/>
  <c r="D573" i="1"/>
  <c r="C573" i="1"/>
  <c r="G573" i="1" s="1"/>
  <c r="D572" i="1"/>
  <c r="H572" i="1" s="1"/>
  <c r="C572" i="1"/>
  <c r="D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D530" i="1"/>
  <c r="H530" i="1" s="1"/>
  <c r="C530" i="1"/>
  <c r="H529" i="1"/>
  <c r="D529" i="1"/>
  <c r="C529" i="1"/>
  <c r="G529" i="1" s="1"/>
  <c r="D528" i="1"/>
  <c r="H528" i="1" s="1"/>
  <c r="C528" i="1"/>
  <c r="H527" i="1"/>
  <c r="D527" i="1"/>
  <c r="C527" i="1"/>
  <c r="G527" i="1" s="1"/>
  <c r="D526" i="1"/>
  <c r="H526" i="1" s="1"/>
  <c r="C526" i="1"/>
  <c r="H525" i="1"/>
  <c r="D525" i="1"/>
  <c r="C525" i="1"/>
  <c r="G525" i="1" s="1"/>
  <c r="D524" i="1"/>
  <c r="H524" i="1" s="1"/>
  <c r="C524" i="1"/>
  <c r="C523" i="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D478" i="1"/>
  <c r="H477" i="1"/>
  <c r="D477" i="1"/>
  <c r="C477" i="1"/>
  <c r="G477" i="1" s="1"/>
  <c r="D476" i="1"/>
  <c r="H476" i="1" s="1"/>
  <c r="C476" i="1"/>
  <c r="H475" i="1"/>
  <c r="D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D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D457" i="1"/>
  <c r="H456" i="1"/>
  <c r="D456" i="1"/>
  <c r="C456" i="1"/>
  <c r="G456" i="1" s="1"/>
  <c r="D455" i="1"/>
  <c r="H455" i="1" s="1"/>
  <c r="C455" i="1"/>
  <c r="H454" i="1"/>
  <c r="D454" i="1"/>
  <c r="C454" i="1"/>
  <c r="G454"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H425" i="1"/>
  <c r="D425" i="1"/>
  <c r="C425" i="1"/>
  <c r="G425" i="1" s="1"/>
  <c r="D424" i="1"/>
  <c r="H424" i="1" s="1"/>
  <c r="C424" i="1"/>
  <c r="H423" i="1"/>
  <c r="D423" i="1"/>
  <c r="C423" i="1"/>
  <c r="G423" i="1" s="1"/>
  <c r="D422" i="1"/>
  <c r="H422" i="1" s="1"/>
  <c r="C422" i="1"/>
  <c r="H421" i="1"/>
  <c r="D421" i="1"/>
  <c r="C421" i="1"/>
  <c r="G421" i="1" s="1"/>
  <c r="D420" i="1"/>
  <c r="H420" i="1" s="1"/>
  <c r="C420" i="1"/>
  <c r="H419" i="1"/>
  <c r="D419" i="1"/>
  <c r="C419" i="1"/>
  <c r="G419" i="1" s="1"/>
  <c r="D418" i="1"/>
  <c r="H418" i="1" s="1"/>
  <c r="C418" i="1"/>
  <c r="H417" i="1"/>
  <c r="D417" i="1"/>
  <c r="C417" i="1"/>
  <c r="G417" i="1" s="1"/>
  <c r="D416" i="1"/>
  <c r="H416" i="1" s="1"/>
  <c r="C416" i="1"/>
  <c r="C415" i="1"/>
  <c r="D413" i="1"/>
  <c r="H413" i="1" s="1"/>
  <c r="C412" i="1"/>
  <c r="C411" i="1"/>
  <c r="D406" i="1"/>
  <c r="H406" i="1" s="1"/>
  <c r="C406" i="1"/>
  <c r="H405" i="1"/>
  <c r="D405" i="1"/>
  <c r="C405" i="1"/>
  <c r="G405" i="1" s="1"/>
  <c r="D404" i="1"/>
  <c r="H404" i="1" s="1"/>
  <c r="C404" i="1"/>
  <c r="H401" i="1"/>
  <c r="D401" i="1"/>
  <c r="C401" i="1"/>
  <c r="G401" i="1" s="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H393" i="1"/>
  <c r="D393" i="1"/>
  <c r="C393" i="1"/>
  <c r="G393" i="1" s="1"/>
  <c r="D392" i="1"/>
  <c r="H392" i="1" s="1"/>
  <c r="C392" i="1"/>
  <c r="H391" i="1"/>
  <c r="D391" i="1"/>
  <c r="C391" i="1"/>
  <c r="G391" i="1" s="1"/>
  <c r="D390" i="1"/>
  <c r="H390" i="1" s="1"/>
  <c r="C390" i="1"/>
  <c r="H389" i="1"/>
  <c r="D389" i="1"/>
  <c r="C389" i="1"/>
  <c r="G389" i="1" s="1"/>
  <c r="D388" i="1"/>
  <c r="H388" i="1" s="1"/>
  <c r="C388" i="1"/>
  <c r="H387" i="1"/>
  <c r="D387" i="1"/>
  <c r="C387" i="1"/>
  <c r="G387" i="1" s="1"/>
  <c r="D386" i="1"/>
  <c r="H386" i="1" s="1"/>
  <c r="C386" i="1"/>
  <c r="H385" i="1"/>
  <c r="D385" i="1"/>
  <c r="C385" i="1"/>
  <c r="G385" i="1" s="1"/>
  <c r="D384" i="1"/>
  <c r="H384" i="1" s="1"/>
  <c r="C384" i="1"/>
  <c r="H383" i="1"/>
  <c r="D383" i="1"/>
  <c r="C383" i="1"/>
  <c r="G383" i="1" s="1"/>
  <c r="D382" i="1"/>
  <c r="H382" i="1" s="1"/>
  <c r="C382" i="1"/>
  <c r="H381" i="1"/>
  <c r="D381" i="1"/>
  <c r="C381" i="1"/>
  <c r="G381" i="1" s="1"/>
  <c r="D380" i="1"/>
  <c r="H380" i="1" s="1"/>
  <c r="C380" i="1"/>
  <c r="H379" i="1"/>
  <c r="D379" i="1"/>
  <c r="C379" i="1"/>
  <c r="G379" i="1" s="1"/>
  <c r="D378" i="1"/>
  <c r="H378" i="1" s="1"/>
  <c r="C378" i="1"/>
  <c r="H377" i="1"/>
  <c r="D377" i="1"/>
  <c r="C377" i="1"/>
  <c r="G377" i="1" s="1"/>
  <c r="D376" i="1"/>
  <c r="H376" i="1" s="1"/>
  <c r="C376" i="1"/>
  <c r="H375" i="1"/>
  <c r="D375" i="1"/>
  <c r="C375" i="1"/>
  <c r="G375" i="1" s="1"/>
  <c r="D374" i="1"/>
  <c r="H374" i="1" s="1"/>
  <c r="C374" i="1"/>
  <c r="H373" i="1"/>
  <c r="D373" i="1"/>
  <c r="C373" i="1"/>
  <c r="G373" i="1" s="1"/>
  <c r="D372" i="1"/>
  <c r="H372" i="1" s="1"/>
  <c r="C372" i="1"/>
  <c r="H371" i="1"/>
  <c r="D371" i="1"/>
  <c r="C371" i="1"/>
  <c r="G371" i="1" s="1"/>
  <c r="D370" i="1"/>
  <c r="H370" i="1" s="1"/>
  <c r="C370" i="1"/>
  <c r="H369" i="1"/>
  <c r="D369" i="1"/>
  <c r="C369" i="1"/>
  <c r="G369" i="1" s="1"/>
  <c r="D368" i="1"/>
  <c r="H368" i="1" s="1"/>
  <c r="C368" i="1"/>
  <c r="H367" i="1"/>
  <c r="D367" i="1"/>
  <c r="C367" i="1"/>
  <c r="G367" i="1" s="1"/>
  <c r="D366" i="1"/>
  <c r="H366" i="1" s="1"/>
  <c r="C366" i="1"/>
  <c r="H365" i="1"/>
  <c r="D365" i="1"/>
  <c r="C365" i="1"/>
  <c r="G365" i="1" s="1"/>
  <c r="D364" i="1"/>
  <c r="H364" i="1" s="1"/>
  <c r="C364" i="1"/>
  <c r="H363" i="1"/>
  <c r="D363" i="1"/>
  <c r="C363" i="1"/>
  <c r="G363" i="1" s="1"/>
  <c r="D362" i="1"/>
  <c r="H362" i="1" s="1"/>
  <c r="C362" i="1"/>
  <c r="H361" i="1"/>
  <c r="D361" i="1"/>
  <c r="C361" i="1"/>
  <c r="G361" i="1" s="1"/>
  <c r="D360" i="1"/>
  <c r="H360" i="1" s="1"/>
  <c r="C360" i="1"/>
  <c r="H359" i="1"/>
  <c r="D359" i="1"/>
  <c r="C359" i="1"/>
  <c r="G359" i="1" s="1"/>
  <c r="D358" i="1"/>
  <c r="D357" i="1"/>
  <c r="H357" i="1" s="1"/>
  <c r="C357" i="1"/>
  <c r="H356" i="1"/>
  <c r="D356" i="1"/>
  <c r="C356" i="1"/>
  <c r="G356" i="1" s="1"/>
  <c r="D355" i="1"/>
  <c r="H355" i="1" s="1"/>
  <c r="C355"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4" i="1"/>
  <c r="H344" i="1" s="1"/>
  <c r="C344" i="1"/>
  <c r="H343" i="1"/>
  <c r="D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D320" i="1"/>
  <c r="H320" i="1" s="1"/>
  <c r="C320" i="1"/>
  <c r="H319" i="1"/>
  <c r="D319" i="1"/>
  <c r="C319" i="1"/>
  <c r="G319" i="1" s="1"/>
  <c r="D318" i="1"/>
  <c r="H318" i="1" s="1"/>
  <c r="C318" i="1"/>
  <c r="H317" i="1"/>
  <c r="D317" i="1"/>
  <c r="C317" i="1"/>
  <c r="G317" i="1" s="1"/>
  <c r="D316" i="1"/>
  <c r="H316" i="1" s="1"/>
  <c r="C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D305" i="1"/>
  <c r="H305" i="1" s="1"/>
  <c r="C305" i="1"/>
  <c r="H304" i="1"/>
  <c r="D304" i="1"/>
  <c r="C304" i="1"/>
  <c r="G304" i="1" s="1"/>
  <c r="D303" i="1"/>
  <c r="H303" i="1" s="1"/>
  <c r="C303" i="1"/>
  <c r="H302" i="1"/>
  <c r="D302" i="1"/>
  <c r="C302" i="1"/>
  <c r="G302" i="1" s="1"/>
  <c r="D301" i="1"/>
  <c r="H301" i="1" s="1"/>
  <c r="C301" i="1"/>
  <c r="H300" i="1"/>
  <c r="D300" i="1"/>
  <c r="C300" i="1"/>
  <c r="G300" i="1" s="1"/>
  <c r="D299" i="1"/>
  <c r="H299" i="1" s="1"/>
  <c r="C299" i="1"/>
  <c r="H298" i="1"/>
  <c r="D298" i="1"/>
  <c r="C298" i="1"/>
  <c r="G298" i="1" s="1"/>
  <c r="D297" i="1"/>
  <c r="H297" i="1" s="1"/>
  <c r="C297" i="1"/>
  <c r="H296" i="1"/>
  <c r="D296" i="1"/>
  <c r="C296" i="1"/>
  <c r="G296" i="1" s="1"/>
  <c r="D295" i="1"/>
  <c r="H295" i="1" s="1"/>
  <c r="C295" i="1"/>
  <c r="D294" i="1"/>
  <c r="H294" i="1" s="1"/>
  <c r="C294" i="1"/>
  <c r="D292" i="1"/>
  <c r="H292" i="1" s="1"/>
  <c r="C292" i="1"/>
  <c r="H291" i="1"/>
  <c r="D291" i="1"/>
  <c r="C291" i="1"/>
  <c r="G291" i="1" s="1"/>
  <c r="D290" i="1"/>
  <c r="H290" i="1" s="1"/>
  <c r="C290" i="1"/>
  <c r="H289" i="1"/>
  <c r="D289" i="1"/>
  <c r="C289" i="1"/>
  <c r="G289" i="1" s="1"/>
  <c r="D288" i="1"/>
  <c r="H288" i="1" s="1"/>
  <c r="C288"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H272" i="1"/>
  <c r="D272" i="1"/>
  <c r="C272" i="1"/>
  <c r="G272" i="1" s="1"/>
  <c r="D271" i="1"/>
  <c r="H271" i="1" s="1"/>
  <c r="C271" i="1"/>
  <c r="H270" i="1"/>
  <c r="D270" i="1"/>
  <c r="C270" i="1"/>
  <c r="G270" i="1" s="1"/>
  <c r="D269" i="1"/>
  <c r="H269" i="1" s="1"/>
  <c r="C269" i="1"/>
  <c r="H268" i="1"/>
  <c r="D268" i="1"/>
  <c r="C268" i="1"/>
  <c r="G268" i="1" s="1"/>
  <c r="D267" i="1"/>
  <c r="H267" i="1" s="1"/>
  <c r="C267" i="1"/>
  <c r="H266" i="1"/>
  <c r="D266" i="1"/>
  <c r="C266" i="1"/>
  <c r="G266" i="1" s="1"/>
  <c r="D265" i="1"/>
  <c r="H265" i="1" s="1"/>
  <c r="C265" i="1"/>
  <c r="H264" i="1"/>
  <c r="D264" i="1"/>
  <c r="C264" i="1"/>
  <c r="G264" i="1" s="1"/>
  <c r="D263" i="1"/>
  <c r="H263" i="1" s="1"/>
  <c r="C263" i="1"/>
  <c r="H262" i="1"/>
  <c r="D262" i="1"/>
  <c r="C262" i="1"/>
  <c r="G262" i="1" s="1"/>
  <c r="D261" i="1"/>
  <c r="H261" i="1" s="1"/>
  <c r="C261" i="1"/>
  <c r="H260" i="1"/>
  <c r="D260" i="1"/>
  <c r="C260" i="1"/>
  <c r="G260" i="1" s="1"/>
  <c r="D258" i="1"/>
  <c r="H258" i="1" s="1"/>
  <c r="C258" i="1"/>
  <c r="D257" i="1"/>
  <c r="H257" i="1" s="1"/>
  <c r="C257" i="1"/>
  <c r="D256" i="1"/>
  <c r="H256" i="1" s="1"/>
  <c r="C256" i="1"/>
  <c r="D255" i="1"/>
  <c r="H255" i="1" s="1"/>
  <c r="H254" i="1"/>
  <c r="D254" i="1"/>
  <c r="C254" i="1"/>
  <c r="G254" i="1" s="1"/>
  <c r="D253" i="1"/>
  <c r="H253" i="1" s="1"/>
  <c r="C253" i="1"/>
  <c r="H252" i="1"/>
  <c r="D252" i="1"/>
  <c r="C252" i="1"/>
  <c r="G252" i="1" s="1"/>
  <c r="D251" i="1"/>
  <c r="H251" i="1" s="1"/>
  <c r="C251" i="1"/>
  <c r="H250" i="1"/>
  <c r="D250" i="1"/>
  <c r="C250" i="1"/>
  <c r="G250" i="1" s="1"/>
  <c r="D249" i="1"/>
  <c r="D247" i="1"/>
  <c r="H247" i="1" s="1"/>
  <c r="C247" i="1"/>
  <c r="H246" i="1"/>
  <c r="D246" i="1"/>
  <c r="C246" i="1"/>
  <c r="G246" i="1" s="1"/>
  <c r="D245" i="1"/>
  <c r="H245" i="1" s="1"/>
  <c r="C245" i="1"/>
  <c r="H244" i="1"/>
  <c r="D244" i="1"/>
  <c r="C244" i="1"/>
  <c r="G244" i="1" s="1"/>
  <c r="D243" i="1"/>
  <c r="H243" i="1" s="1"/>
  <c r="D242" i="1"/>
  <c r="H242" i="1" s="1"/>
  <c r="C242" i="1"/>
  <c r="H241" i="1"/>
  <c r="D241" i="1"/>
  <c r="C241" i="1"/>
  <c r="G241" i="1" s="1"/>
  <c r="D240" i="1"/>
  <c r="H240" i="1" s="1"/>
  <c r="C240" i="1"/>
  <c r="H239" i="1"/>
  <c r="D239" i="1"/>
  <c r="C239" i="1"/>
  <c r="G239" i="1" s="1"/>
  <c r="D238" i="1"/>
  <c r="H238" i="1" s="1"/>
  <c r="C238" i="1"/>
  <c r="D237" i="1"/>
  <c r="H237" i="1" s="1"/>
  <c r="C237" i="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C198" i="1"/>
  <c r="D197" i="1"/>
  <c r="H197" i="1" s="1"/>
  <c r="C197" i="1"/>
  <c r="H196" i="1"/>
  <c r="D196" i="1"/>
  <c r="C196" i="1"/>
  <c r="G196" i="1" s="1"/>
  <c r="D195" i="1"/>
  <c r="H195" i="1" s="1"/>
  <c r="C195" i="1"/>
  <c r="H194" i="1"/>
  <c r="D194" i="1"/>
  <c r="C194" i="1"/>
  <c r="G194" i="1" s="1"/>
  <c r="D193" i="1"/>
  <c r="H193" i="1" s="1"/>
  <c r="C193" i="1"/>
  <c r="C192" i="1"/>
  <c r="D191" i="1"/>
  <c r="H191" i="1" s="1"/>
  <c r="C191" i="1"/>
  <c r="H190" i="1"/>
  <c r="D190" i="1"/>
  <c r="C190" i="1"/>
  <c r="G190" i="1" s="1"/>
  <c r="D189" i="1"/>
  <c r="H189" i="1" s="1"/>
  <c r="C189" i="1"/>
  <c r="H188" i="1"/>
  <c r="D188" i="1"/>
  <c r="C188" i="1"/>
  <c r="G188" i="1" s="1"/>
  <c r="D187" i="1"/>
  <c r="H187" i="1" s="1"/>
  <c r="C187" i="1"/>
  <c r="H186" i="1"/>
  <c r="D186" i="1"/>
  <c r="C186" i="1"/>
  <c r="G186" i="1" s="1"/>
  <c r="D185" i="1"/>
  <c r="H185" i="1" s="1"/>
  <c r="C185" i="1"/>
  <c r="D184" i="1"/>
  <c r="H184" i="1" s="1"/>
  <c r="C184" i="1"/>
  <c r="D183" i="1"/>
  <c r="H183" i="1" s="1"/>
  <c r="C183" i="1"/>
  <c r="D182" i="1"/>
  <c r="H182" i="1" s="1"/>
  <c r="C182" i="1"/>
  <c r="D181" i="1"/>
  <c r="H181" i="1" s="1"/>
  <c r="C181" i="1"/>
  <c r="D180" i="1"/>
  <c r="H180" i="1" s="1"/>
  <c r="C180" i="1"/>
  <c r="G180" i="1" s="1"/>
  <c r="D179" i="1"/>
  <c r="H179" i="1" s="1"/>
  <c r="C179" i="1"/>
  <c r="H178" i="1"/>
  <c r="D178" i="1"/>
  <c r="C178" i="1"/>
  <c r="G178" i="1" s="1"/>
  <c r="D177" i="1"/>
  <c r="H177" i="1" s="1"/>
  <c r="C177" i="1"/>
  <c r="H176" i="1"/>
  <c r="D176" i="1"/>
  <c r="C176" i="1"/>
  <c r="G176" i="1" s="1"/>
  <c r="D175" i="1"/>
  <c r="H175" i="1" s="1"/>
  <c r="C175" i="1"/>
  <c r="H174" i="1"/>
  <c r="D174" i="1"/>
  <c r="C174" i="1"/>
  <c r="G174" i="1" s="1"/>
  <c r="C173" i="1"/>
  <c r="D172" i="1"/>
  <c r="H172" i="1" s="1"/>
  <c r="C172" i="1"/>
  <c r="D171" i="1"/>
  <c r="H171" i="1" s="1"/>
  <c r="C171" i="1"/>
  <c r="H170" i="1"/>
  <c r="D170" i="1"/>
  <c r="C170" i="1"/>
  <c r="G170" i="1" s="1"/>
  <c r="D169" i="1"/>
  <c r="H169" i="1" s="1"/>
  <c r="C169" i="1"/>
  <c r="D168" i="1"/>
  <c r="H168" i="1" s="1"/>
  <c r="C168" i="1"/>
  <c r="D167" i="1"/>
  <c r="H167" i="1" s="1"/>
  <c r="C167" i="1"/>
  <c r="D166" i="1"/>
  <c r="H166" i="1" s="1"/>
  <c r="C166" i="1"/>
  <c r="D165" i="1"/>
  <c r="H165" i="1" s="1"/>
  <c r="C165" i="1"/>
  <c r="H164" i="1"/>
  <c r="D164" i="1"/>
  <c r="C164" i="1"/>
  <c r="G164" i="1" s="1"/>
  <c r="D163" i="1"/>
  <c r="H163" i="1" s="1"/>
  <c r="C163" i="1"/>
  <c r="D162" i="1"/>
  <c r="H162" i="1" s="1"/>
  <c r="C162" i="1"/>
  <c r="D161" i="1"/>
  <c r="H161" i="1" s="1"/>
  <c r="C161" i="1"/>
  <c r="H160" i="1"/>
  <c r="D160" i="1"/>
  <c r="C160" i="1"/>
  <c r="G160" i="1" s="1"/>
  <c r="C159" i="1"/>
  <c r="H158" i="1"/>
  <c r="D158" i="1"/>
  <c r="C158" i="1"/>
  <c r="G158" i="1" s="1"/>
  <c r="D157" i="1"/>
  <c r="H157" i="1" s="1"/>
  <c r="C157" i="1"/>
  <c r="H156" i="1"/>
  <c r="D156" i="1"/>
  <c r="C156" i="1"/>
  <c r="G156" i="1" s="1"/>
  <c r="C155" i="1"/>
  <c r="D154" i="1"/>
  <c r="H154" i="1" s="1"/>
  <c r="C154" i="1"/>
  <c r="D153" i="1"/>
  <c r="H153" i="1" s="1"/>
  <c r="C153" i="1"/>
  <c r="H152" i="1"/>
  <c r="D152" i="1"/>
  <c r="C152" i="1"/>
  <c r="G152" i="1" s="1"/>
  <c r="D151" i="1"/>
  <c r="H151" i="1" s="1"/>
  <c r="C151" i="1"/>
  <c r="D150" i="1"/>
  <c r="H150" i="1" s="1"/>
  <c r="C150" i="1"/>
  <c r="D149" i="1"/>
  <c r="H149" i="1" s="1"/>
  <c r="C149" i="1"/>
  <c r="C148"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D135" i="1"/>
  <c r="H134" i="1"/>
  <c r="D134" i="1"/>
  <c r="C134" i="1"/>
  <c r="G134" i="1" s="1"/>
  <c r="D133" i="1"/>
  <c r="H133" i="1" s="1"/>
  <c r="C133" i="1"/>
  <c r="H132" i="1"/>
  <c r="D132" i="1"/>
  <c r="C132" i="1"/>
  <c r="G132" i="1" s="1"/>
  <c r="D131" i="1"/>
  <c r="H131" i="1" s="1"/>
  <c r="C131" i="1"/>
  <c r="H130" i="1"/>
  <c r="D130" i="1"/>
  <c r="C130" i="1"/>
  <c r="G130" i="1" s="1"/>
  <c r="D129" i="1"/>
  <c r="H129" i="1" s="1"/>
  <c r="C129" i="1"/>
  <c r="H128" i="1"/>
  <c r="D128" i="1"/>
  <c r="C128" i="1"/>
  <c r="G128" i="1" s="1"/>
  <c r="D127" i="1"/>
  <c r="H127" i="1" s="1"/>
  <c r="C127" i="1"/>
  <c r="H126" i="1"/>
  <c r="D126" i="1"/>
  <c r="C126" i="1"/>
  <c r="G126" i="1" s="1"/>
  <c r="D125" i="1"/>
  <c r="H125" i="1" s="1"/>
  <c r="C125" i="1"/>
  <c r="H124" i="1"/>
  <c r="D124" i="1"/>
  <c r="C124" i="1"/>
  <c r="G124" i="1" s="1"/>
  <c r="D123" i="1"/>
  <c r="H123" i="1" s="1"/>
  <c r="C123" i="1"/>
  <c r="H122" i="1"/>
  <c r="D122" i="1"/>
  <c r="C122" i="1"/>
  <c r="G122" i="1" s="1"/>
  <c r="D121" i="1"/>
  <c r="H121" i="1" s="1"/>
  <c r="C121" i="1"/>
  <c r="H120" i="1"/>
  <c r="D120" i="1"/>
  <c r="C120" i="1"/>
  <c r="G120" i="1" s="1"/>
  <c r="D119" i="1"/>
  <c r="H119" i="1" s="1"/>
  <c r="C119" i="1"/>
  <c r="D118" i="1"/>
  <c r="H118" i="1" s="1"/>
  <c r="C118" i="1"/>
  <c r="D117" i="1"/>
  <c r="H117" i="1" s="1"/>
  <c r="C117" i="1"/>
  <c r="C116" i="1"/>
  <c r="D115" i="1"/>
  <c r="H115" i="1" s="1"/>
  <c r="C115" i="1"/>
  <c r="H114" i="1"/>
  <c r="D114" i="1"/>
  <c r="C114" i="1"/>
  <c r="G114" i="1" s="1"/>
  <c r="D113" i="1"/>
  <c r="H113" i="1" s="1"/>
  <c r="C113" i="1"/>
  <c r="H112" i="1"/>
  <c r="D112" i="1"/>
  <c r="C112" i="1"/>
  <c r="G112" i="1" s="1"/>
  <c r="D111" i="1"/>
  <c r="H111" i="1" s="1"/>
  <c r="C111" i="1"/>
  <c r="D110" i="1"/>
  <c r="H110" i="1" s="1"/>
  <c r="C110" i="1"/>
  <c r="D109" i="1"/>
  <c r="H109" i="1" s="1"/>
  <c r="C109" i="1"/>
  <c r="D108" i="1"/>
  <c r="H108" i="1" s="1"/>
  <c r="C108" i="1"/>
  <c r="D107" i="1"/>
  <c r="H107" i="1" s="1"/>
  <c r="C107" i="1"/>
  <c r="H106" i="1"/>
  <c r="D106" i="1"/>
  <c r="C106" i="1"/>
  <c r="G106" i="1" s="1"/>
  <c r="D105" i="1"/>
  <c r="H105" i="1" s="1"/>
  <c r="C105" i="1"/>
  <c r="H104" i="1"/>
  <c r="D104" i="1"/>
  <c r="C104" i="1"/>
  <c r="G104" i="1" s="1"/>
  <c r="D103" i="1"/>
  <c r="H103" i="1" s="1"/>
  <c r="C103" i="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C87" i="1"/>
  <c r="H86" i="1"/>
  <c r="D86" i="1"/>
  <c r="C86" i="1"/>
  <c r="G86" i="1" s="1"/>
  <c r="D85" i="1"/>
  <c r="H85" i="1" s="1"/>
  <c r="C85" i="1"/>
  <c r="D84" i="1"/>
  <c r="C84" i="1"/>
  <c r="G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C55" i="1"/>
  <c r="D54" i="1"/>
  <c r="C54" i="1"/>
  <c r="H54" i="1" s="1"/>
  <c r="D53" i="1"/>
  <c r="C53" i="1"/>
  <c r="H53" i="1" s="1"/>
  <c r="D52" i="1"/>
  <c r="C52" i="1"/>
  <c r="H52" i="1" s="1"/>
  <c r="D51" i="1"/>
  <c r="C51" i="1"/>
  <c r="H51" i="1" s="1"/>
  <c r="D50" i="1"/>
  <c r="C50" i="1"/>
  <c r="H50" i="1" s="1"/>
  <c r="D49" i="1"/>
  <c r="C49" i="1"/>
  <c r="H49" i="1" s="1"/>
  <c r="D48" i="1"/>
  <c r="C48" i="1"/>
  <c r="H48" i="1" s="1"/>
  <c r="D47" i="1"/>
  <c r="C47" i="1"/>
  <c r="H47" i="1" s="1"/>
  <c r="C46" i="1"/>
  <c r="G45" i="1"/>
  <c r="D45" i="1"/>
  <c r="C45" i="1"/>
  <c r="H45" i="1" s="1"/>
  <c r="D44" i="1"/>
  <c r="C44" i="1"/>
  <c r="H44" i="1" s="1"/>
  <c r="G43" i="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G15" i="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D3" i="1"/>
  <c r="C3" i="1"/>
  <c r="G1578" i="1" l="1"/>
  <c r="F214" i="9"/>
  <c r="G631" i="1"/>
  <c r="E644" i="4"/>
  <c r="D638" i="1" s="1"/>
  <c r="G1534" i="1"/>
  <c r="H1530" i="1"/>
  <c r="G1530" i="1"/>
  <c r="G1580" i="1"/>
  <c r="G1576" i="1"/>
  <c r="H1579" i="1"/>
  <c r="H1525" i="1"/>
  <c r="H1527" i="1"/>
  <c r="D49" i="8"/>
  <c r="D43" i="8" s="1"/>
  <c r="H1535" i="1"/>
  <c r="G1536" i="1"/>
  <c r="H1511" i="1"/>
  <c r="G1511" i="1"/>
  <c r="D24" i="8"/>
  <c r="C1499" i="1" s="1"/>
  <c r="H1499" i="1" s="1"/>
  <c r="H1510" i="1"/>
  <c r="G1509" i="1"/>
  <c r="G1507" i="1"/>
  <c r="C1483" i="1"/>
  <c r="H1483" i="1" s="1"/>
  <c r="G1489" i="1"/>
  <c r="H1504" i="1"/>
  <c r="G1503" i="1"/>
  <c r="G1485" i="1"/>
  <c r="G1499" i="1"/>
  <c r="C1501" i="1"/>
  <c r="G1481" i="1"/>
  <c r="H1484" i="1"/>
  <c r="G737" i="1"/>
  <c r="E273" i="9"/>
  <c r="B273" i="9" s="1"/>
  <c r="G642" i="1"/>
  <c r="G644" i="1"/>
  <c r="G257" i="1"/>
  <c r="G237" i="1"/>
  <c r="G192" i="1"/>
  <c r="D198" i="1"/>
  <c r="H198" i="1" s="1"/>
  <c r="F196" i="4"/>
  <c r="G184" i="1"/>
  <c r="B222" i="9"/>
  <c r="G182" i="1"/>
  <c r="B220" i="9"/>
  <c r="F218" i="9"/>
  <c r="B218" i="9"/>
  <c r="E163" i="4"/>
  <c r="F177" i="4"/>
  <c r="G172" i="1"/>
  <c r="G168" i="1"/>
  <c r="G166" i="1"/>
  <c r="G162" i="1"/>
  <c r="D155" i="1"/>
  <c r="H155" i="1" s="1"/>
  <c r="F159" i="4"/>
  <c r="G148" i="1"/>
  <c r="G154" i="1"/>
  <c r="G150" i="1"/>
  <c r="G587" i="1"/>
  <c r="G611" i="1"/>
  <c r="D411" i="1"/>
  <c r="H411" i="1" s="1"/>
  <c r="D412" i="1"/>
  <c r="H412" i="1" s="1"/>
  <c r="G294" i="1"/>
  <c r="G637" i="1"/>
  <c r="G116" i="1"/>
  <c r="D116" i="1"/>
  <c r="H116" i="1" s="1"/>
  <c r="G118" i="1"/>
  <c r="F216" i="9"/>
  <c r="B216" i="9" s="1"/>
  <c r="G108" i="1"/>
  <c r="G110" i="1"/>
  <c r="G102" i="1"/>
  <c r="E82" i="4"/>
  <c r="D78" i="1" s="1"/>
  <c r="H78" i="1"/>
  <c r="F91" i="4"/>
  <c r="H46" i="1"/>
  <c r="H55" i="1"/>
  <c r="F50" i="4"/>
  <c r="F59" i="4"/>
  <c r="H3" i="1"/>
  <c r="H4" i="1"/>
  <c r="H5" i="1"/>
  <c r="G3" i="1"/>
  <c r="G12" i="1"/>
  <c r="G13" i="1"/>
  <c r="G20" i="1"/>
  <c r="G36" i="1"/>
  <c r="G37" i="1"/>
  <c r="G38" i="1"/>
  <c r="G42" i="1"/>
  <c r="G44" i="1"/>
  <c r="G57" i="1"/>
  <c r="G62" i="1"/>
  <c r="G63" i="1"/>
  <c r="G65" i="1"/>
  <c r="G68" i="1"/>
  <c r="G69" i="1"/>
  <c r="G70" i="1"/>
  <c r="G71" i="1"/>
  <c r="G72" i="1"/>
  <c r="G73" i="1"/>
  <c r="G74" i="1"/>
  <c r="G75" i="1"/>
  <c r="G76" i="1"/>
  <c r="G81" i="1"/>
  <c r="G4" i="1"/>
  <c r="G5" i="1"/>
  <c r="G6" i="1"/>
  <c r="G7" i="1"/>
  <c r="G8" i="1"/>
  <c r="G9" i="1"/>
  <c r="G10" i="1"/>
  <c r="G11" i="1"/>
  <c r="G14" i="1"/>
  <c r="G16" i="1"/>
  <c r="G17" i="1"/>
  <c r="G18" i="1"/>
  <c r="G19" i="1"/>
  <c r="G21" i="1"/>
  <c r="G22" i="1"/>
  <c r="G23" i="1"/>
  <c r="G24" i="1"/>
  <c r="G25" i="1"/>
  <c r="G26" i="1"/>
  <c r="G27" i="1"/>
  <c r="G28" i="1"/>
  <c r="G29" i="1"/>
  <c r="G30" i="1"/>
  <c r="G31" i="1"/>
  <c r="G32" i="1"/>
  <c r="G33" i="1"/>
  <c r="G34" i="1"/>
  <c r="G35" i="1"/>
  <c r="G39" i="1"/>
  <c r="G40" i="1"/>
  <c r="G41" i="1"/>
  <c r="G46" i="1"/>
  <c r="G47" i="1"/>
  <c r="G48" i="1"/>
  <c r="G49" i="1"/>
  <c r="G50" i="1"/>
  <c r="G51" i="1"/>
  <c r="G52" i="1"/>
  <c r="G53" i="1"/>
  <c r="G54" i="1"/>
  <c r="G55" i="1"/>
  <c r="G56" i="1"/>
  <c r="G58" i="1"/>
  <c r="G59" i="1"/>
  <c r="G60" i="1"/>
  <c r="G61" i="1"/>
  <c r="G64" i="1"/>
  <c r="G66" i="1"/>
  <c r="G67" i="1"/>
  <c r="G77" i="1"/>
  <c r="G78" i="1"/>
  <c r="G79" i="1"/>
  <c r="G80" i="1"/>
  <c r="G82" i="1"/>
  <c r="G83" i="1"/>
  <c r="H84" i="1"/>
  <c r="G85" i="1"/>
  <c r="G87" i="1"/>
  <c r="G89" i="1"/>
  <c r="G91" i="1"/>
  <c r="G93" i="1"/>
  <c r="G95" i="1"/>
  <c r="G97" i="1"/>
  <c r="G99" i="1"/>
  <c r="G101" i="1"/>
  <c r="G103" i="1"/>
  <c r="G105" i="1"/>
  <c r="G107" i="1"/>
  <c r="G109" i="1"/>
  <c r="G111" i="1"/>
  <c r="G113" i="1"/>
  <c r="G115" i="1"/>
  <c r="G117" i="1"/>
  <c r="G119" i="1"/>
  <c r="G121" i="1"/>
  <c r="G123" i="1"/>
  <c r="G125" i="1"/>
  <c r="G127" i="1"/>
  <c r="G129" i="1"/>
  <c r="G131" i="1"/>
  <c r="G133" i="1"/>
  <c r="G136" i="1"/>
  <c r="G138" i="1"/>
  <c r="G140" i="1"/>
  <c r="G142" i="1"/>
  <c r="G144" i="1"/>
  <c r="G146"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2" i="1"/>
  <c r="G224" i="1"/>
  <c r="G226" i="1"/>
  <c r="G228" i="1"/>
  <c r="G230" i="1"/>
  <c r="G232" i="1"/>
  <c r="G234" i="1"/>
  <c r="G236" i="1"/>
  <c r="G238" i="1"/>
  <c r="G240" i="1"/>
  <c r="G242" i="1"/>
  <c r="G245" i="1"/>
  <c r="G247" i="1"/>
  <c r="G251" i="1"/>
  <c r="G253" i="1"/>
  <c r="G256" i="1"/>
  <c r="G258" i="1"/>
  <c r="G261" i="1"/>
  <c r="G263" i="1"/>
  <c r="G265" i="1"/>
  <c r="G267" i="1"/>
  <c r="G269" i="1"/>
  <c r="G271" i="1"/>
  <c r="G273" i="1"/>
  <c r="G275" i="1"/>
  <c r="G277" i="1"/>
  <c r="G279" i="1"/>
  <c r="G281" i="1"/>
  <c r="G283" i="1"/>
  <c r="G288" i="1"/>
  <c r="G290" i="1"/>
  <c r="G292" i="1"/>
  <c r="G295" i="1"/>
  <c r="G297" i="1"/>
  <c r="G299" i="1"/>
  <c r="G301" i="1"/>
  <c r="G303" i="1"/>
  <c r="G305" i="1"/>
  <c r="G308" i="1"/>
  <c r="G310" i="1"/>
  <c r="G312" i="1"/>
  <c r="G314" i="1"/>
  <c r="G316" i="1"/>
  <c r="G318" i="1"/>
  <c r="G320" i="1"/>
  <c r="G323" i="1"/>
  <c r="G325" i="1"/>
  <c r="G327" i="1"/>
  <c r="G329" i="1"/>
  <c r="G331" i="1"/>
  <c r="G333" i="1"/>
  <c r="G335" i="1"/>
  <c r="G337" i="1"/>
  <c r="G339" i="1"/>
  <c r="G341" i="1"/>
  <c r="G344" i="1"/>
  <c r="G347" i="1"/>
  <c r="G349" i="1"/>
  <c r="G351" i="1"/>
  <c r="G353" i="1"/>
  <c r="G355" i="1"/>
  <c r="G357"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5" i="1"/>
  <c r="G458" i="1"/>
  <c r="G460" i="1"/>
  <c r="G462" i="1"/>
  <c r="G464" i="1"/>
  <c r="G467" i="1"/>
  <c r="G469" i="1"/>
  <c r="G471" i="1"/>
  <c r="G473" i="1"/>
  <c r="G476" i="1"/>
  <c r="G479" i="1"/>
  <c r="G481" i="1"/>
  <c r="G483" i="1"/>
  <c r="G485" i="1"/>
  <c r="G487" i="1"/>
  <c r="G489" i="1"/>
  <c r="G491" i="1"/>
  <c r="G493" i="1"/>
  <c r="G495" i="1"/>
  <c r="G497" i="1"/>
  <c r="G499" i="1"/>
  <c r="G501" i="1"/>
  <c r="G503" i="1"/>
  <c r="G505" i="1"/>
  <c r="G507" i="1"/>
  <c r="G511" i="1"/>
  <c r="G513" i="1"/>
  <c r="G515" i="1"/>
  <c r="G517" i="1"/>
  <c r="G519" i="1"/>
  <c r="G521" i="1"/>
  <c r="G524" i="1"/>
  <c r="G526" i="1"/>
  <c r="G528" i="1"/>
  <c r="G530" i="1"/>
  <c r="G532" i="1"/>
  <c r="G534" i="1"/>
  <c r="G536" i="1"/>
  <c r="G538" i="1"/>
  <c r="G540" i="1"/>
  <c r="G542" i="1"/>
  <c r="G544" i="1"/>
  <c r="G546" i="1"/>
  <c r="G548" i="1"/>
  <c r="G550" i="1"/>
  <c r="G552" i="1"/>
  <c r="G554" i="1"/>
  <c r="G556" i="1"/>
  <c r="G558" i="1"/>
  <c r="G560" i="1"/>
  <c r="G563" i="1"/>
  <c r="G565" i="1"/>
  <c r="G567" i="1"/>
  <c r="G569"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1" i="1"/>
  <c r="G643"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454" i="1"/>
  <c r="J1463" i="1"/>
  <c r="H1463" i="1"/>
  <c r="G1463" i="1"/>
  <c r="I1463" i="1" s="1"/>
  <c r="J1467" i="1"/>
  <c r="H1467" i="1"/>
  <c r="G1467" i="1"/>
  <c r="J1472" i="1"/>
  <c r="H1472" i="1"/>
  <c r="G1472" i="1"/>
  <c r="I1472" i="1" s="1"/>
  <c r="F51" i="4"/>
  <c r="E6" i="4"/>
  <c r="G243" i="1"/>
  <c r="F247" i="4"/>
  <c r="D252" i="4"/>
  <c r="C249" i="1"/>
  <c r="F253" i="4"/>
  <c r="G255" i="1"/>
  <c r="F259" i="4"/>
  <c r="C259" i="1"/>
  <c r="G321" i="1"/>
  <c r="F326" i="4"/>
  <c r="G343" i="1"/>
  <c r="F348" i="4"/>
  <c r="F644" i="4"/>
  <c r="C638" i="1"/>
  <c r="G413" i="1"/>
  <c r="F418" i="4"/>
  <c r="J1465" i="1"/>
  <c r="H1465" i="1"/>
  <c r="G1465" i="1"/>
  <c r="I1465" i="1" s="1"/>
  <c r="G1469" i="1"/>
  <c r="J1474" i="1"/>
  <c r="H1474" i="1"/>
  <c r="G1474" i="1"/>
  <c r="I1474" i="1" s="1"/>
  <c r="F139" i="4"/>
  <c r="C135" i="1"/>
  <c r="D459" i="4"/>
  <c r="C457" i="1"/>
  <c r="F463" i="4"/>
  <c r="G475" i="1"/>
  <c r="F481" i="4"/>
  <c r="D567" i="4"/>
  <c r="C571" i="1"/>
  <c r="F577" i="4"/>
  <c r="G645" i="1"/>
  <c r="F652" i="4"/>
  <c r="G1002" i="1"/>
  <c r="H1002" i="1"/>
  <c r="G1004" i="1"/>
  <c r="G1006" i="1"/>
  <c r="G1009" i="1"/>
  <c r="G1011" i="1"/>
  <c r="G1014" i="1"/>
  <c r="G1016" i="1"/>
  <c r="G1018" i="1"/>
  <c r="G1021" i="1"/>
  <c r="G1024" i="1"/>
  <c r="G1026" i="1"/>
  <c r="G1028" i="1"/>
  <c r="G1030" i="1"/>
  <c r="G1032" i="1"/>
  <c r="G1034" i="1"/>
  <c r="G1036" i="1"/>
  <c r="G1038" i="1"/>
  <c r="G1040" i="1"/>
  <c r="G1043" i="1"/>
  <c r="G1045" i="1"/>
  <c r="G1049" i="1"/>
  <c r="G1051" i="1"/>
  <c r="G1053" i="1"/>
  <c r="G1055" i="1"/>
  <c r="G1059" i="1"/>
  <c r="G1061" i="1"/>
  <c r="G1063"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4" i="1"/>
  <c r="G1116" i="1"/>
  <c r="G1118" i="1"/>
  <c r="G1120" i="1"/>
  <c r="G1122" i="1"/>
  <c r="G1125" i="1"/>
  <c r="G1127" i="1"/>
  <c r="G1129" i="1"/>
  <c r="G1131" i="1"/>
  <c r="G1133" i="1"/>
  <c r="G1135" i="1"/>
  <c r="G1137" i="1"/>
  <c r="G1139" i="1"/>
  <c r="G1141" i="1"/>
  <c r="G1143" i="1"/>
  <c r="G1145" i="1"/>
  <c r="G1147" i="1"/>
  <c r="G1149" i="1"/>
  <c r="G1151"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J1462" i="1"/>
  <c r="H1462" i="1"/>
  <c r="G1462" i="1"/>
  <c r="I1462" i="1" s="1"/>
  <c r="J1464" i="1"/>
  <c r="H1464" i="1"/>
  <c r="G1464" i="1"/>
  <c r="J1466" i="1"/>
  <c r="H1466" i="1"/>
  <c r="G1466" i="1"/>
  <c r="I1466" i="1" s="1"/>
  <c r="J1468" i="1"/>
  <c r="H1468" i="1"/>
  <c r="G1468" i="1"/>
  <c r="J1471" i="1"/>
  <c r="H1471" i="1"/>
  <c r="G1471" i="1"/>
  <c r="I1471" i="1" s="1"/>
  <c r="J1473" i="1"/>
  <c r="H1473" i="1"/>
  <c r="G1473" i="1"/>
  <c r="G1475" i="1"/>
  <c r="F215" i="4"/>
  <c r="F219" i="4"/>
  <c r="F421" i="4"/>
  <c r="F427" i="4"/>
  <c r="D528" i="4"/>
  <c r="F529" i="4"/>
  <c r="F543" i="4"/>
  <c r="F629" i="4"/>
  <c r="F12" i="5"/>
  <c r="D7" i="5"/>
  <c r="F13" i="5"/>
  <c r="G1007" i="1"/>
  <c r="F29" i="5"/>
  <c r="G1013" i="1"/>
  <c r="F35" i="5"/>
  <c r="G1019" i="1"/>
  <c r="F41" i="5"/>
  <c r="G1023" i="1"/>
  <c r="F45" i="5"/>
  <c r="G1041" i="1"/>
  <c r="F63" i="5"/>
  <c r="D78" i="5"/>
  <c r="C1057" i="1"/>
  <c r="F79" i="5"/>
  <c r="F87" i="5"/>
  <c r="C1065"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9" i="1"/>
  <c r="G1411" i="1"/>
  <c r="G1413" i="1"/>
  <c r="G1415" i="1"/>
  <c r="G1417" i="1"/>
  <c r="G1419" i="1"/>
  <c r="G1421" i="1"/>
  <c r="G1423"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F45" i="4"/>
  <c r="F83" i="4"/>
  <c r="F197" i="4"/>
  <c r="D224" i="4"/>
  <c r="F225" i="4"/>
  <c r="E224" i="4"/>
  <c r="D220" i="1" s="1"/>
  <c r="E298" i="4"/>
  <c r="E350" i="4"/>
  <c r="D484" i="4"/>
  <c r="F485" i="4"/>
  <c r="E529" i="4"/>
  <c r="F581" i="4"/>
  <c r="F617" i="4"/>
  <c r="F69" i="5"/>
  <c r="C1047" i="1"/>
  <c r="D134" i="5"/>
  <c r="C1113" i="1"/>
  <c r="F135" i="5"/>
  <c r="G289" i="9"/>
  <c r="E289" i="9" s="1"/>
  <c r="B289" i="9" s="1"/>
  <c r="F177" i="5"/>
  <c r="D176" i="5"/>
  <c r="C1154" i="1"/>
  <c r="F114" i="6"/>
  <c r="H27" i="3"/>
  <c r="C1408" i="1"/>
  <c r="D42" i="8"/>
  <c r="G1299" i="1"/>
  <c r="G1445" i="1"/>
  <c r="D6" i="4"/>
  <c r="F8" i="4"/>
  <c r="F106" i="4"/>
  <c r="F107" i="4"/>
  <c r="F120" i="4"/>
  <c r="F125" i="4"/>
  <c r="G20" i="9"/>
  <c r="F152" i="4"/>
  <c r="H20" i="9"/>
  <c r="F153" i="4"/>
  <c r="F164" i="4"/>
  <c r="F202" i="4"/>
  <c r="F240" i="4"/>
  <c r="E263" i="4"/>
  <c r="D259" i="1" s="1"/>
  <c r="F299" i="4"/>
  <c r="F300" i="4"/>
  <c r="D311" i="4"/>
  <c r="F312" i="4"/>
  <c r="F352" i="4"/>
  <c r="D363" i="4"/>
  <c r="F364" i="4"/>
  <c r="E421" i="4"/>
  <c r="E459" i="4"/>
  <c r="D453" i="1" s="1"/>
  <c r="D472" i="4"/>
  <c r="D420" i="4" s="1"/>
  <c r="F473" i="4"/>
  <c r="E515" i="4"/>
  <c r="D509" i="1" s="1"/>
  <c r="H509" i="1" s="1"/>
  <c r="F603" i="4"/>
  <c r="E625" i="4"/>
  <c r="D619" i="1" s="1"/>
  <c r="H619" i="1" s="1"/>
  <c r="E7" i="5"/>
  <c r="H286" i="9"/>
  <c r="E286" i="9" s="1"/>
  <c r="B286" i="9" s="1"/>
  <c r="E87" i="5"/>
  <c r="F119" i="5"/>
  <c r="G287" i="9"/>
  <c r="E287" i="9" s="1"/>
  <c r="B287" i="9" s="1"/>
  <c r="D146" i="5"/>
  <c r="F149" i="5"/>
  <c r="F237" i="5"/>
  <c r="H23" i="3"/>
  <c r="F180" i="5"/>
  <c r="E291" i="9"/>
  <c r="B291" i="9" s="1"/>
  <c r="F190" i="5"/>
  <c r="E292" i="9"/>
  <c r="B292" i="9" s="1"/>
  <c r="F206" i="5"/>
  <c r="F238" i="5"/>
  <c r="F246" i="5"/>
  <c r="G299" i="9"/>
  <c r="E299" i="9" s="1"/>
  <c r="F5" i="6"/>
  <c r="F35" i="6"/>
  <c r="F115" i="6"/>
  <c r="D141" i="6"/>
  <c r="G278" i="9"/>
  <c r="E278" i="9" s="1"/>
  <c r="B278" i="9" s="1"/>
  <c r="G277" i="9"/>
  <c r="E277" i="9" s="1"/>
  <c r="B277" i="9" s="1"/>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H164"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I10" i="9"/>
  <c r="H24" i="3"/>
  <c r="F417" i="4"/>
  <c r="F88" i="5"/>
  <c r="E176" i="5"/>
  <c r="G297" i="9"/>
  <c r="E297" i="9" s="1"/>
  <c r="F275" i="9"/>
  <c r="B279" i="9"/>
  <c r="B290" i="9"/>
  <c r="B214" i="9"/>
  <c r="B281" i="9"/>
  <c r="G411" i="1" l="1"/>
  <c r="C1524" i="1"/>
  <c r="H1524" i="1" s="1"/>
  <c r="I35" i="3"/>
  <c r="C1518" i="1"/>
  <c r="G1483" i="1"/>
  <c r="H1501" i="1"/>
  <c r="G1501" i="1"/>
  <c r="F212" i="9"/>
  <c r="B212" i="9" s="1"/>
  <c r="G198" i="1"/>
  <c r="F163" i="4"/>
  <c r="D159" i="1"/>
  <c r="F82" i="4"/>
  <c r="F420" i="4"/>
  <c r="D635" i="4"/>
  <c r="C414" i="1"/>
  <c r="B299" i="9"/>
  <c r="E298" i="9"/>
  <c r="F146" i="5"/>
  <c r="C1124" i="1"/>
  <c r="E420" i="4"/>
  <c r="D415" i="1"/>
  <c r="K1432" i="9"/>
  <c r="G295" i="9"/>
  <c r="E295" i="9" s="1"/>
  <c r="B295" i="9" s="1"/>
  <c r="I34" i="3"/>
  <c r="C1517" i="1"/>
  <c r="G1408" i="1"/>
  <c r="H1408" i="1"/>
  <c r="D175" i="5"/>
  <c r="H22" i="3"/>
  <c r="C1153" i="1"/>
  <c r="F176" i="5"/>
  <c r="G1113" i="1"/>
  <c r="H1113" i="1"/>
  <c r="G1047" i="1"/>
  <c r="H1047" i="1"/>
  <c r="D68" i="5"/>
  <c r="D6" i="5" s="1"/>
  <c r="E408" i="4"/>
  <c r="D403" i="1" s="1"/>
  <c r="D345" i="1"/>
  <c r="F224" i="4"/>
  <c r="C220" i="1"/>
  <c r="I1456" i="1"/>
  <c r="I1451" i="1"/>
  <c r="I1449" i="1"/>
  <c r="I1447" i="1"/>
  <c r="F78" i="5"/>
  <c r="C1056" i="1"/>
  <c r="H20" i="3"/>
  <c r="F7" i="5"/>
  <c r="C985" i="1"/>
  <c r="D151" i="4"/>
  <c r="E151" i="4"/>
  <c r="I1473" i="1"/>
  <c r="I1468" i="1"/>
  <c r="I1464" i="1"/>
  <c r="G571" i="1"/>
  <c r="H571" i="1"/>
  <c r="F459" i="4"/>
  <c r="C453" i="1"/>
  <c r="G638" i="1"/>
  <c r="H638" i="1"/>
  <c r="G259" i="1"/>
  <c r="H259" i="1"/>
  <c r="F252" i="4"/>
  <c r="C248" i="1"/>
  <c r="I1467" i="1"/>
  <c r="G509" i="1"/>
  <c r="G619" i="1"/>
  <c r="B297" i="9"/>
  <c r="E296" i="9"/>
  <c r="I10" i="3" s="1"/>
  <c r="H28" i="3"/>
  <c r="F141" i="6"/>
  <c r="C1435" i="1"/>
  <c r="F472" i="4"/>
  <c r="C466" i="1"/>
  <c r="F363" i="4"/>
  <c r="C358" i="1"/>
  <c r="D350" i="4"/>
  <c r="I22" i="3"/>
  <c r="E175" i="5"/>
  <c r="D1152" i="1" s="1"/>
  <c r="D1153" i="1"/>
  <c r="E165" i="9"/>
  <c r="B165" i="9" s="1"/>
  <c r="E164" i="9"/>
  <c r="B164" i="9" s="1"/>
  <c r="E68" i="5"/>
  <c r="D1065" i="1"/>
  <c r="H1065" i="1" s="1"/>
  <c r="E6" i="5"/>
  <c r="I20" i="3"/>
  <c r="D985" i="1"/>
  <c r="F311" i="4"/>
  <c r="D298" i="4"/>
  <c r="C306" i="1"/>
  <c r="E20" i="9"/>
  <c r="F6" i="4"/>
  <c r="H16" i="3"/>
  <c r="D412" i="4"/>
  <c r="C2" i="1"/>
  <c r="G294" i="9"/>
  <c r="E294" i="9" s="1"/>
  <c r="G1154" i="1"/>
  <c r="H1154" i="1"/>
  <c r="F134" i="5"/>
  <c r="C1112" i="1"/>
  <c r="E528" i="4"/>
  <c r="F528" i="4" s="1"/>
  <c r="D523" i="1"/>
  <c r="F484" i="4"/>
  <c r="C478" i="1"/>
  <c r="E407" i="4"/>
  <c r="D402" i="1" s="1"/>
  <c r="D293" i="1"/>
  <c r="I1478" i="1"/>
  <c r="I1476" i="1"/>
  <c r="I1459" i="1"/>
  <c r="I1457" i="1"/>
  <c r="G1057" i="1"/>
  <c r="H1057" i="1"/>
  <c r="D636" i="4"/>
  <c r="C522" i="1"/>
  <c r="F567" i="4"/>
  <c r="C561" i="1"/>
  <c r="G457" i="1"/>
  <c r="H457" i="1"/>
  <c r="G135" i="1"/>
  <c r="H135" i="1"/>
  <c r="F263" i="4"/>
  <c r="G249" i="1"/>
  <c r="H249" i="1"/>
  <c r="E412" i="4"/>
  <c r="I16" i="3"/>
  <c r="D2" i="1"/>
  <c r="H9" i="3"/>
  <c r="G1524" i="1" l="1"/>
  <c r="G1518" i="1"/>
  <c r="H1518" i="1"/>
  <c r="H159" i="1"/>
  <c r="G159" i="1"/>
  <c r="G282" i="9"/>
  <c r="E282" i="9" s="1"/>
  <c r="B282" i="9" s="1"/>
  <c r="G276" i="9"/>
  <c r="F6" i="5"/>
  <c r="C984" i="1"/>
  <c r="H523" i="1"/>
  <c r="G523" i="1"/>
  <c r="B294" i="9"/>
  <c r="E293" i="9"/>
  <c r="F412" i="4"/>
  <c r="C407" i="1"/>
  <c r="D639" i="4"/>
  <c r="I9" i="3"/>
  <c r="K3" i="9"/>
  <c r="E639" i="4"/>
  <c r="D407" i="1"/>
  <c r="G561" i="1"/>
  <c r="H561" i="1"/>
  <c r="C630" i="1"/>
  <c r="E636" i="4"/>
  <c r="D630" i="1" s="1"/>
  <c r="D522" i="1"/>
  <c r="H522" i="1" s="1"/>
  <c r="H2" i="1"/>
  <c r="G2" i="1"/>
  <c r="B20" i="9"/>
  <c r="E19" i="9"/>
  <c r="D407" i="4"/>
  <c r="F298" i="4"/>
  <c r="C293" i="1"/>
  <c r="H276" i="9"/>
  <c r="D984" i="1"/>
  <c r="I21" i="3"/>
  <c r="D1046" i="1"/>
  <c r="G358" i="1"/>
  <c r="H358" i="1"/>
  <c r="G466" i="1"/>
  <c r="H466" i="1"/>
  <c r="G1435" i="1"/>
  <c r="H1435" i="1"/>
  <c r="G248" i="1"/>
  <c r="H248" i="1"/>
  <c r="G453" i="1"/>
  <c r="H453" i="1"/>
  <c r="H17" i="3"/>
  <c r="F151" i="4"/>
  <c r="C147" i="1"/>
  <c r="D289" i="4"/>
  <c r="G1065" i="1"/>
  <c r="H1517" i="1"/>
  <c r="G1517" i="1"/>
  <c r="H11" i="3"/>
  <c r="H415" i="1"/>
  <c r="G415" i="1"/>
  <c r="G1124" i="1"/>
  <c r="H1124" i="1"/>
  <c r="H414" i="1"/>
  <c r="G478" i="1"/>
  <c r="H478" i="1"/>
  <c r="G1112" i="1"/>
  <c r="H1112" i="1"/>
  <c r="G306" i="1"/>
  <c r="H306" i="1"/>
  <c r="F350" i="4"/>
  <c r="D408" i="4"/>
  <c r="C345" i="1"/>
  <c r="E289" i="4"/>
  <c r="I17" i="3"/>
  <c r="D147" i="1"/>
  <c r="G985" i="1"/>
  <c r="H985" i="1"/>
  <c r="G1056" i="1"/>
  <c r="H1056" i="1"/>
  <c r="G220" i="1"/>
  <c r="H220" i="1"/>
  <c r="F68" i="5"/>
  <c r="H21" i="3"/>
  <c r="C1046" i="1"/>
  <c r="G1153" i="1"/>
  <c r="H1153" i="1"/>
  <c r="F175" i="5"/>
  <c r="C1152" i="1"/>
  <c r="E635" i="4"/>
  <c r="D629" i="1" s="1"/>
  <c r="D414" i="1"/>
  <c r="G414" i="1" s="1"/>
  <c r="F635" i="4"/>
  <c r="C629" i="1"/>
  <c r="F408" i="4" l="1"/>
  <c r="C403" i="1"/>
  <c r="G629" i="1"/>
  <c r="H629" i="1"/>
  <c r="G1152" i="1"/>
  <c r="H1152" i="1"/>
  <c r="G1046" i="1"/>
  <c r="H1046" i="1"/>
  <c r="G345" i="1"/>
  <c r="H345" i="1"/>
  <c r="G147" i="1"/>
  <c r="H147" i="1"/>
  <c r="F636" i="4"/>
  <c r="G522" i="1"/>
  <c r="F639" i="4"/>
  <c r="C633" i="1"/>
  <c r="H8" i="3"/>
  <c r="G984" i="1"/>
  <c r="H984" i="1"/>
  <c r="E276" i="9"/>
  <c r="E291" i="4"/>
  <c r="D287" i="1" s="1"/>
  <c r="E413" i="4"/>
  <c r="D285" i="1"/>
  <c r="E290" i="4"/>
  <c r="D286" i="1" s="1"/>
  <c r="N3" i="9"/>
  <c r="I11" i="3"/>
  <c r="D413" i="4"/>
  <c r="D291" i="4"/>
  <c r="F289" i="4"/>
  <c r="C285" i="1"/>
  <c r="D290" i="4"/>
  <c r="G293" i="1"/>
  <c r="H293" i="1"/>
  <c r="F407" i="4"/>
  <c r="C402" i="1"/>
  <c r="G630" i="1"/>
  <c r="H630" i="1"/>
  <c r="D633" i="1"/>
  <c r="G407" i="1"/>
  <c r="H407" i="1"/>
  <c r="M3" i="9" l="1"/>
  <c r="G402" i="1"/>
  <c r="H402" i="1"/>
  <c r="F290" i="4"/>
  <c r="C286" i="1"/>
  <c r="G285" i="1"/>
  <c r="H285" i="1"/>
  <c r="F291" i="4"/>
  <c r="C287" i="1"/>
  <c r="E640" i="4"/>
  <c r="E415" i="4"/>
  <c r="D410" i="1" s="1"/>
  <c r="D408" i="1"/>
  <c r="E414" i="4"/>
  <c r="D409" i="1" s="1"/>
  <c r="B276" i="9"/>
  <c r="E275" i="9"/>
  <c r="I8" i="3" s="1"/>
  <c r="G633" i="1"/>
  <c r="H633" i="1"/>
  <c r="G403" i="1"/>
  <c r="H403" i="1"/>
  <c r="D640" i="4"/>
  <c r="D415" i="4"/>
  <c r="F413" i="4"/>
  <c r="C408" i="1"/>
  <c r="D414" i="4"/>
  <c r="G408" i="1" l="1"/>
  <c r="H408" i="1"/>
  <c r="F415" i="4"/>
  <c r="C410" i="1"/>
  <c r="G287" i="1"/>
  <c r="H287" i="1"/>
  <c r="G286" i="1"/>
  <c r="H286" i="1"/>
  <c r="F414" i="4"/>
  <c r="C409" i="1"/>
  <c r="D642" i="4"/>
  <c r="F640" i="4"/>
  <c r="C634" i="1"/>
  <c r="D641" i="4"/>
  <c r="E642" i="4"/>
  <c r="D634" i="1"/>
  <c r="E641" i="4"/>
  <c r="D645" i="4" l="1"/>
  <c r="F641" i="4"/>
  <c r="C635" i="1"/>
  <c r="E645" i="4"/>
  <c r="D635" i="1"/>
  <c r="E646" i="4"/>
  <c r="D636" i="1"/>
  <c r="G634" i="1"/>
  <c r="H634" i="1"/>
  <c r="D646" i="4"/>
  <c r="F642" i="4"/>
  <c r="C636" i="1"/>
  <c r="G409" i="1"/>
  <c r="H409" i="1"/>
  <c r="G410" i="1"/>
  <c r="H410" i="1"/>
  <c r="G636" i="1" l="1"/>
  <c r="H636" i="1"/>
  <c r="F646" i="4"/>
  <c r="H19" i="3"/>
  <c r="C640" i="1"/>
  <c r="I19" i="3"/>
  <c r="D640" i="1"/>
  <c r="I18" i="3"/>
  <c r="D639" i="1"/>
  <c r="G635" i="1"/>
  <c r="H635" i="1"/>
  <c r="H18" i="3"/>
  <c r="F645" i="4"/>
  <c r="C639" i="1"/>
  <c r="G274" i="9"/>
  <c r="E274" i="9" s="1"/>
  <c r="B274" i="9" s="1"/>
  <c r="G639" i="1" l="1"/>
  <c r="H639" i="1"/>
  <c r="H7" i="3"/>
  <c r="G640" i="1"/>
  <c r="H640" i="1"/>
  <c r="J3" i="9" l="1"/>
  <c r="I7" i="3"/>
  <c r="M271" i="9" l="1"/>
  <c r="L271" i="9"/>
  <c r="H18" i="9"/>
  <c r="G18" i="9"/>
  <c r="I17" i="9"/>
  <c r="G17" i="9"/>
  <c r="L16" i="9"/>
  <c r="G16" i="9"/>
  <c r="M15" i="9"/>
  <c r="H15" i="9"/>
  <c r="J17" i="9"/>
  <c r="I6" i="9"/>
  <c r="J7" i="9"/>
  <c r="K8" i="9"/>
  <c r="J11" i="9"/>
  <c r="K12" i="9"/>
  <c r="I5" i="9"/>
  <c r="J6" i="9"/>
  <c r="K7" i="9"/>
  <c r="I9" i="9"/>
  <c r="J10" i="9"/>
  <c r="K11" i="9"/>
  <c r="I13" i="9"/>
  <c r="G15" i="9"/>
  <c r="E15" i="9" s="1"/>
  <c r="H16" i="9"/>
  <c r="H17" i="9"/>
  <c r="J5" i="9"/>
  <c r="K6" i="9"/>
  <c r="I8" i="9"/>
  <c r="J9" i="9"/>
  <c r="K10" i="9"/>
  <c r="I12" i="9"/>
  <c r="J13" i="9"/>
  <c r="K5" i="9"/>
  <c r="I7" i="9"/>
  <c r="E7" i="9" s="1"/>
  <c r="B7" i="9" s="1"/>
  <c r="J8" i="9"/>
  <c r="K9" i="9"/>
  <c r="I11" i="9"/>
  <c r="J12" i="9"/>
  <c r="K13" i="9"/>
  <c r="L15" i="9"/>
  <c r="F15" i="9" s="1"/>
  <c r="M16" i="9"/>
  <c r="E11" i="9" l="1"/>
  <c r="B11" i="9" s="1"/>
  <c r="E18" i="9"/>
  <c r="B18" i="9" s="1"/>
  <c r="F271" i="9"/>
  <c r="B271" i="9" s="1"/>
  <c r="E12" i="9"/>
  <c r="B12" i="9" s="1"/>
  <c r="B15" i="9"/>
  <c r="E9" i="9"/>
  <c r="B9" i="9" s="1"/>
  <c r="E6" i="9"/>
  <c r="B6" i="9" s="1"/>
  <c r="E16" i="9"/>
  <c r="E17" i="9"/>
  <c r="B17" i="9" s="1"/>
  <c r="E8" i="9"/>
  <c r="B8" i="9" s="1"/>
  <c r="E13" i="9"/>
  <c r="B13" i="9" s="1"/>
  <c r="E10" i="9"/>
  <c r="B10" i="9" s="1"/>
  <c r="E5" i="9"/>
  <c r="F16" i="9"/>
  <c r="F14" i="9" s="1"/>
  <c r="F19" i="9" l="1"/>
  <c r="F3" i="9" s="1"/>
  <c r="B5" i="9"/>
  <c r="E4" i="9"/>
  <c r="B16"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<sst xmlns="http://schemas.openxmlformats.org/spreadsheetml/2006/main" count="4315" uniqueCount="3395">
  <si>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</si>
  <si>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</si>
  <si>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</si>
  <si>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</si>
  <si>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</si>
  <si>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</si>
  <si>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</si>
  <si>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</si>
  <si>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</si>
  <si>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</si>
  <si>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</si>
  <si>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</si>
  <si>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</si>
  <si>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</si>
  <si>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</si>
  <si>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</si>
  <si>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</si>
  <si>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</si>
  <si>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</si>
  <si>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</si>
  <si>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</si>
  <si>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</si>
  <si>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</si>
  <si>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</si>
  <si>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</si>
  <si>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</si>
  <si>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</si>
  <si>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</si>
  <si>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</si>
  <si>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</si>
  <si>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</si>
  <si>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ČEMINAC</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</si>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</sst>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880679.37000000011</v>
      </c>
      <c r="D2" s="6">
        <f>'PR-RAS'!E6</f>
        <v>339513.39</v>
      </c>
      <c r="E2" s="6">
        <v>0</v>
      </c>
      <c r="F2" s="6">
        <v>0</v>
      </c>
      <c r="G2" s="7">
        <f t="shared" ref="G2:G264" si="0">(B2/1000)*(C2*1+D2*2)</f>
        <v>1559.7061500000002</v>
      </c>
      <c r="H2" s="7">
        <f t="shared" ref="H2:H264" si="1">ABS(C2-ROUND(C2,0))+ABS(D2-ROUND(D2,0))</f>
        <v>0.76000000012572855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152894.82</v>
      </c>
      <c r="D3" s="1">
        <f>'PR-RAS'!E7</f>
        <v>154113.59</v>
      </c>
      <c r="E3" s="1">
        <v>0</v>
      </c>
      <c r="F3" s="1">
        <v>0</v>
      </c>
      <c r="G3" s="2">
        <f t="shared" si="0"/>
        <v>922.24400000000003</v>
      </c>
      <c r="H3" s="2">
        <f t="shared" si="1"/>
        <v>0.58999999999650754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144880.45000000001</v>
      </c>
      <c r="D4" s="1">
        <f>'PR-RAS'!E8</f>
        <v>151859.04</v>
      </c>
      <c r="E4" s="1">
        <v>0</v>
      </c>
      <c r="F4" s="1">
        <v>0</v>
      </c>
      <c r="G4" s="2">
        <f t="shared" si="0"/>
        <v>1345.7955900000002</v>
      </c>
      <c r="H4" s="2">
        <f t="shared" si="1"/>
        <v>0.4900000000197906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144880.45000000001</v>
      </c>
      <c r="D5" s="1">
        <f>'PR-RAS'!E9</f>
        <v>151859.04</v>
      </c>
      <c r="E5" s="1">
        <v>0</v>
      </c>
      <c r="F5" s="1">
        <v>0</v>
      </c>
      <c r="G5" s="2">
        <f t="shared" si="0"/>
        <v>1794.3941200000002</v>
      </c>
      <c r="H5" s="2">
        <f t="shared" si="1"/>
        <v>0.4900000000197906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7464.93</v>
      </c>
      <c r="D19" s="1">
        <f>'PR-RAS'!E23</f>
        <v>1487.87</v>
      </c>
      <c r="E19" s="1">
        <v>0</v>
      </c>
      <c r="F19" s="1">
        <v>0</v>
      </c>
      <c r="G19" s="2">
        <f t="shared" si="0"/>
        <v>187.93205999999998</v>
      </c>
      <c r="H19" s="2">
        <f t="shared" si="1"/>
        <v>0.1999999999998181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7464.93</v>
      </c>
      <c r="D23" s="1">
        <f>'PR-RAS'!E27</f>
        <v>1487.87</v>
      </c>
      <c r="E23" s="1">
        <v>0</v>
      </c>
      <c r="F23" s="1">
        <v>0</v>
      </c>
      <c r="G23" s="2">
        <f t="shared" si="0"/>
        <v>229.69474</v>
      </c>
      <c r="H23" s="2">
        <f t="shared" si="1"/>
        <v>0.1999999999998181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549.44000000000005</v>
      </c>
      <c r="D25" s="1">
        <f>'PR-RAS'!E29</f>
        <v>766.68</v>
      </c>
      <c r="E25" s="1">
        <v>0</v>
      </c>
      <c r="F25" s="1">
        <v>0</v>
      </c>
      <c r="G25" s="2">
        <f t="shared" si="0"/>
        <v>49.987200000000009</v>
      </c>
      <c r="H25" s="2">
        <f t="shared" si="1"/>
        <v>0.76000000000010459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549.44000000000005</v>
      </c>
      <c r="D27" s="1">
        <f>'PR-RAS'!E31</f>
        <v>766.68</v>
      </c>
      <c r="E27" s="1">
        <v>0</v>
      </c>
      <c r="F27" s="1">
        <v>0</v>
      </c>
      <c r="G27" s="2">
        <f t="shared" si="0"/>
        <v>54.152799999999999</v>
      </c>
      <c r="H27" s="2">
        <f t="shared" si="1"/>
        <v>0.76000000000010459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179356.95</v>
      </c>
      <c r="D46" s="1">
        <f>'PR-RAS'!E50</f>
        <v>110952.52</v>
      </c>
      <c r="E46" s="1">
        <v>0</v>
      </c>
      <c r="F46" s="1">
        <v>0</v>
      </c>
      <c r="G46" s="2">
        <f t="shared" si="0"/>
        <v>18056.789549999998</v>
      </c>
      <c r="H46" s="2">
        <f t="shared" si="1"/>
        <v>0.52999999998428393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179356.95</v>
      </c>
      <c r="D55" s="1">
        <f>'PR-RAS'!E59</f>
        <v>110952.52</v>
      </c>
      <c r="E55" s="1">
        <v>0</v>
      </c>
      <c r="F55" s="1">
        <v>0</v>
      </c>
      <c r="G55" s="2">
        <f t="shared" si="0"/>
        <v>21668.14746</v>
      </c>
      <c r="H55" s="2">
        <f t="shared" si="1"/>
        <v>0.52999999998428393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179356.95</v>
      </c>
      <c r="D56" s="1">
        <f>'PR-RAS'!E60</f>
        <v>110952.52</v>
      </c>
      <c r="E56" s="1">
        <v>0</v>
      </c>
      <c r="F56" s="1">
        <v>0</v>
      </c>
      <c r="G56" s="2">
        <f t="shared" si="0"/>
        <v>22069.409449999999</v>
      </c>
      <c r="H56" s="2">
        <f t="shared" si="1"/>
        <v>0.52999999998428393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11929.030000000002</v>
      </c>
      <c r="D78" s="1">
        <f>'PR-RAS'!E82</f>
        <v>8635.27</v>
      </c>
      <c r="E78" s="1">
        <v>0</v>
      </c>
      <c r="F78" s="1">
        <v>0</v>
      </c>
      <c r="G78" s="2">
        <f t="shared" si="0"/>
        <v>2248.3668900000002</v>
      </c>
      <c r="H78" s="2">
        <f t="shared" si="1"/>
        <v>0.30000000000291038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0.19</v>
      </c>
      <c r="D79" s="1">
        <f>'PR-RAS'!E83</f>
        <v>0</v>
      </c>
      <c r="E79" s="1">
        <v>0</v>
      </c>
      <c r="F79" s="1">
        <v>0</v>
      </c>
      <c r="G79" s="2">
        <f t="shared" si="0"/>
        <v>1.482E-2</v>
      </c>
      <c r="H79" s="2">
        <f t="shared" si="1"/>
        <v>0.19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0.19</v>
      </c>
      <c r="D81" s="1">
        <f>'PR-RAS'!E85</f>
        <v>0</v>
      </c>
      <c r="E81" s="1">
        <v>0</v>
      </c>
      <c r="F81" s="1">
        <v>0</v>
      </c>
      <c r="G81" s="2">
        <f t="shared" si="0"/>
        <v>1.52E-2</v>
      </c>
      <c r="H81" s="2">
        <f t="shared" si="1"/>
        <v>0.19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11928.840000000002</v>
      </c>
      <c r="D87" s="1">
        <f>'PR-RAS'!E91</f>
        <v>8635.27</v>
      </c>
      <c r="E87" s="1">
        <v>0</v>
      </c>
      <c r="F87" s="1">
        <v>0</v>
      </c>
      <c r="G87" s="2">
        <f t="shared" si="0"/>
        <v>2511.1466800000003</v>
      </c>
      <c r="H87" s="2">
        <f t="shared" si="1"/>
        <v>0.42999999999847205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7373.06</v>
      </c>
      <c r="D89" s="1">
        <f>'PR-RAS'!E93</f>
        <v>8635.27</v>
      </c>
      <c r="E89" s="1">
        <v>0</v>
      </c>
      <c r="F89" s="1">
        <v>0</v>
      </c>
      <c r="G89" s="2">
        <f t="shared" si="0"/>
        <v>2168.6368000000002</v>
      </c>
      <c r="H89" s="2">
        <f t="shared" si="1"/>
        <v>0.33000000000083674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1627.86</v>
      </c>
      <c r="D90" s="1">
        <f>'PR-RAS'!E94</f>
        <v>0</v>
      </c>
      <c r="E90" s="1">
        <v>0</v>
      </c>
      <c r="F90" s="1">
        <v>0</v>
      </c>
      <c r="G90" s="2">
        <f t="shared" si="0"/>
        <v>144.87953999999999</v>
      </c>
      <c r="H90" s="2">
        <f t="shared" si="1"/>
        <v>0.14000000000010004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909.21</v>
      </c>
      <c r="D91" s="1">
        <f>'PR-RAS'!E95</f>
        <v>0</v>
      </c>
      <c r="E91" s="1">
        <v>0</v>
      </c>
      <c r="F91" s="1">
        <v>0</v>
      </c>
      <c r="G91" s="2">
        <f t="shared" si="0"/>
        <v>81.828900000000004</v>
      </c>
      <c r="H91" s="2">
        <f t="shared" si="1"/>
        <v>0.21000000000003638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26.54</v>
      </c>
      <c r="D92" s="1">
        <f>'PR-RAS'!E96</f>
        <v>0</v>
      </c>
      <c r="E92" s="1">
        <v>0</v>
      </c>
      <c r="F92" s="1">
        <v>0</v>
      </c>
      <c r="G92" s="2">
        <f t="shared" si="0"/>
        <v>2.4151400000000001</v>
      </c>
      <c r="H92" s="2">
        <f t="shared" si="1"/>
        <v>0.46000000000000085</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1992.17</v>
      </c>
      <c r="D93" s="1">
        <f>'PR-RAS'!E97</f>
        <v>0</v>
      </c>
      <c r="E93" s="1">
        <v>0</v>
      </c>
      <c r="F93" s="1">
        <v>0</v>
      </c>
      <c r="G93" s="2">
        <f t="shared" si="0"/>
        <v>183.27964</v>
      </c>
      <c r="H93" s="2">
        <f t="shared" si="1"/>
        <v>0.17000000000007276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516253.81000000006</v>
      </c>
      <c r="D102" s="1">
        <f>'PR-RAS'!E106</f>
        <v>65719.03</v>
      </c>
      <c r="E102" s="1">
        <v>0</v>
      </c>
      <c r="F102" s="1">
        <v>0</v>
      </c>
      <c r="G102" s="2">
        <f t="shared" si="0"/>
        <v>65416.878870000015</v>
      </c>
      <c r="H102" s="2">
        <f t="shared" si="1"/>
        <v>0.21999999994295649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149.09</v>
      </c>
      <c r="D103" s="1">
        <f>'PR-RAS'!E107</f>
        <v>66.36</v>
      </c>
      <c r="E103" s="1">
        <v>0</v>
      </c>
      <c r="F103" s="1">
        <v>0</v>
      </c>
      <c r="G103" s="2">
        <f t="shared" si="0"/>
        <v>28.744619999999998</v>
      </c>
      <c r="H103" s="2">
        <f t="shared" si="1"/>
        <v>0.45000000000000284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149.09</v>
      </c>
      <c r="D107" s="1">
        <f>'PR-RAS'!E111</f>
        <v>66.36</v>
      </c>
      <c r="E107" s="1">
        <v>0</v>
      </c>
      <c r="F107" s="1">
        <v>0</v>
      </c>
      <c r="G107" s="2">
        <f t="shared" si="0"/>
        <v>29.871859999999998</v>
      </c>
      <c r="H107" s="2">
        <f t="shared" si="1"/>
        <v>0.45000000000000284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12492.779999999999</v>
      </c>
      <c r="D108" s="1">
        <f>'PR-RAS'!E112</f>
        <v>16270.57</v>
      </c>
      <c r="E108" s="1">
        <v>0</v>
      </c>
      <c r="F108" s="1">
        <v>0</v>
      </c>
      <c r="G108" s="2">
        <f t="shared" si="0"/>
        <v>4818.6294399999997</v>
      </c>
      <c r="H108" s="2">
        <f t="shared" si="1"/>
        <v>0.65000000000145519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207.94</v>
      </c>
      <c r="D110" s="1">
        <f>'PR-RAS'!E114</f>
        <v>35.42</v>
      </c>
      <c r="E110" s="1">
        <v>0</v>
      </c>
      <c r="F110" s="1">
        <v>0</v>
      </c>
      <c r="G110" s="2">
        <f t="shared" si="0"/>
        <v>30.387019999999996</v>
      </c>
      <c r="H110" s="2">
        <f t="shared" si="1"/>
        <v>0.48000000000000398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4271.1499999999996</v>
      </c>
      <c r="D111" s="1">
        <f>'PR-RAS'!E115</f>
        <v>8702.48</v>
      </c>
      <c r="E111" s="1">
        <v>0</v>
      </c>
      <c r="F111" s="1">
        <v>0</v>
      </c>
      <c r="G111" s="2">
        <f t="shared" si="0"/>
        <v>2384.3721</v>
      </c>
      <c r="H111" s="2">
        <f t="shared" si="1"/>
        <v>0.62999999999919964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8013.69</v>
      </c>
      <c r="D113" s="1">
        <f>'PR-RAS'!E117</f>
        <v>7532.67</v>
      </c>
      <c r="E113" s="1">
        <v>0</v>
      </c>
      <c r="F113" s="1">
        <v>0</v>
      </c>
      <c r="G113" s="2">
        <f t="shared" si="0"/>
        <v>2584.8513600000001</v>
      </c>
      <c r="H113" s="2">
        <f t="shared" si="1"/>
        <v>0.64000000000032742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503611.94000000006</v>
      </c>
      <c r="D116" s="1">
        <f>'PR-RAS'!E120</f>
        <v>49382.1</v>
      </c>
      <c r="E116" s="1">
        <v>0</v>
      </c>
      <c r="F116" s="1">
        <v>0</v>
      </c>
      <c r="G116" s="2">
        <f t="shared" si="0"/>
        <v>69273.256099999999</v>
      </c>
      <c r="H116" s="2">
        <f t="shared" si="1"/>
        <v>0.15999999993800884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176089.66</v>
      </c>
      <c r="D117" s="1">
        <f>'PR-RAS'!E121</f>
        <v>0</v>
      </c>
      <c r="E117" s="1">
        <v>0</v>
      </c>
      <c r="F117" s="1">
        <v>0</v>
      </c>
      <c r="G117" s="2">
        <f t="shared" si="0"/>
        <v>20426.400560000002</v>
      </c>
      <c r="H117" s="2">
        <f t="shared" si="1"/>
        <v>0.33999999999650754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327522.28000000003</v>
      </c>
      <c r="D118" s="1">
        <f>'PR-RAS'!E122</f>
        <v>49382.1</v>
      </c>
      <c r="E118" s="1">
        <v>0</v>
      </c>
      <c r="F118" s="1">
        <v>0</v>
      </c>
      <c r="G118" s="2">
        <f t="shared" si="0"/>
        <v>49875.518160000007</v>
      </c>
      <c r="H118" s="2">
        <f t="shared" si="1"/>
        <v>0.38000000002648449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20244.759999999998</v>
      </c>
      <c r="D135" s="1">
        <f>'PR-RAS'!E139</f>
        <v>92.98</v>
      </c>
      <c r="E135" s="1">
        <v>0</v>
      </c>
      <c r="F135" s="1">
        <v>0</v>
      </c>
      <c r="G135" s="2">
        <f t="shared" si="0"/>
        <v>2737.71648</v>
      </c>
      <c r="H135" s="2">
        <f t="shared" si="1"/>
        <v>0.26000000000159673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20244.759999999998</v>
      </c>
      <c r="D146" s="1">
        <f>'PR-RAS'!E150</f>
        <v>92.98</v>
      </c>
      <c r="E146" s="1">
        <v>0</v>
      </c>
      <c r="F146" s="1">
        <v>0</v>
      </c>
      <c r="G146" s="2">
        <f t="shared" si="0"/>
        <v>2962.4543999999996</v>
      </c>
      <c r="H146" s="2">
        <f t="shared" si="1"/>
        <v>0.26000000000159673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479693.44</v>
      </c>
      <c r="D147" s="1">
        <f>'PR-RAS'!E151</f>
        <v>394688.75</v>
      </c>
      <c r="E147" s="1">
        <v>0</v>
      </c>
      <c r="F147" s="1">
        <v>0</v>
      </c>
      <c r="G147" s="2">
        <f t="shared" si="0"/>
        <v>185284.35723999998</v>
      </c>
      <c r="H147" s="2">
        <f t="shared" si="1"/>
        <v>0.69000000000232831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96147.7</v>
      </c>
      <c r="D148" s="1">
        <f>'PR-RAS'!E152</f>
        <v>88012.3</v>
      </c>
      <c r="E148" s="1">
        <v>0</v>
      </c>
      <c r="F148" s="1">
        <v>0</v>
      </c>
      <c r="G148" s="2">
        <f t="shared" si="0"/>
        <v>40009.328099999999</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74703.97</v>
      </c>
      <c r="D149" s="1">
        <f>'PR-RAS'!E153</f>
        <v>77056.81</v>
      </c>
      <c r="E149" s="1">
        <v>0</v>
      </c>
      <c r="F149" s="1">
        <v>0</v>
      </c>
      <c r="G149" s="2">
        <f t="shared" si="0"/>
        <v>33865.003319999996</v>
      </c>
      <c r="H149" s="2">
        <f t="shared" si="1"/>
        <v>0.22000000000116415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74703.97</v>
      </c>
      <c r="D150" s="1">
        <f>'PR-RAS'!E154</f>
        <v>77056.81</v>
      </c>
      <c r="E150" s="1">
        <v>0</v>
      </c>
      <c r="F150" s="1">
        <v>0</v>
      </c>
      <c r="G150" s="2">
        <f t="shared" si="0"/>
        <v>34093.820909999995</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9901.1200000000008</v>
      </c>
      <c r="D154" s="1">
        <f>'PR-RAS'!E158</f>
        <v>900</v>
      </c>
      <c r="E154" s="1">
        <v>0</v>
      </c>
      <c r="F154" s="1">
        <v>0</v>
      </c>
      <c r="G154" s="2">
        <f t="shared" si="0"/>
        <v>1790.2713600000002</v>
      </c>
      <c r="H154" s="2">
        <f t="shared" si="1"/>
        <v>0.12000000000080036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11542.61</v>
      </c>
      <c r="D155" s="1">
        <f>'PR-RAS'!E159</f>
        <v>10055.49</v>
      </c>
      <c r="E155" s="1">
        <v>0</v>
      </c>
      <c r="F155" s="1">
        <v>0</v>
      </c>
      <c r="G155" s="2">
        <f t="shared" si="0"/>
        <v>4874.6528600000001</v>
      </c>
      <c r="H155" s="2">
        <f t="shared" si="1"/>
        <v>0.87999999999919964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11519.24</v>
      </c>
      <c r="D157" s="1">
        <f>'PR-RAS'!E161</f>
        <v>10055.49</v>
      </c>
      <c r="E157" s="1">
        <v>0</v>
      </c>
      <c r="F157" s="1">
        <v>0</v>
      </c>
      <c r="G157" s="2">
        <f t="shared" si="0"/>
        <v>4934.3143200000004</v>
      </c>
      <c r="H157" s="2">
        <f t="shared" si="1"/>
        <v>0.72999999999956344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23.37</v>
      </c>
      <c r="D158" s="1">
        <f>'PR-RAS'!E162</f>
        <v>0</v>
      </c>
      <c r="E158" s="1">
        <v>0</v>
      </c>
      <c r="F158" s="1">
        <v>0</v>
      </c>
      <c r="G158" s="2">
        <f t="shared" si="0"/>
        <v>3.6690900000000002</v>
      </c>
      <c r="H158" s="2">
        <f t="shared" si="1"/>
        <v>0.37000000000000099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106641.23000000001</v>
      </c>
      <c r="D159" s="1">
        <f>'PR-RAS'!E163</f>
        <v>255249.75</v>
      </c>
      <c r="E159" s="1">
        <v>0</v>
      </c>
      <c r="F159" s="1">
        <v>0</v>
      </c>
      <c r="G159" s="2">
        <f t="shared" si="0"/>
        <v>97508.235339999999</v>
      </c>
      <c r="H159" s="2">
        <f t="shared" si="1"/>
        <v>0.48000000001047738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667.68</v>
      </c>
      <c r="D160" s="1">
        <f>'PR-RAS'!E164</f>
        <v>654.29999999999995</v>
      </c>
      <c r="E160" s="1">
        <v>0</v>
      </c>
      <c r="F160" s="1">
        <v>0</v>
      </c>
      <c r="G160" s="2">
        <f t="shared" si="0"/>
        <v>314.22851999999995</v>
      </c>
      <c r="H160" s="2">
        <f t="shared" si="1"/>
        <v>0.62000000000000455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58.93</v>
      </c>
      <c r="D161" s="1">
        <f>'PR-RAS'!E165</f>
        <v>0</v>
      </c>
      <c r="E161" s="1">
        <v>0</v>
      </c>
      <c r="F161" s="1">
        <v>0</v>
      </c>
      <c r="G161" s="2">
        <f t="shared" si="0"/>
        <v>9.4288000000000007</v>
      </c>
      <c r="H161" s="2">
        <f t="shared" si="1"/>
        <v>7.0000000000000284E-2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592.82000000000005</v>
      </c>
      <c r="D162" s="1">
        <f>'PR-RAS'!E166</f>
        <v>654.29999999999995</v>
      </c>
      <c r="E162" s="1">
        <v>0</v>
      </c>
      <c r="F162" s="1">
        <v>0</v>
      </c>
      <c r="G162" s="2">
        <f t="shared" si="0"/>
        <v>306.12862000000001</v>
      </c>
      <c r="H162" s="2">
        <f t="shared" si="1"/>
        <v>0.4799999999999045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15.93</v>
      </c>
      <c r="D164" s="1">
        <f>'PR-RAS'!E168</f>
        <v>0</v>
      </c>
      <c r="E164" s="1">
        <v>0</v>
      </c>
      <c r="F164" s="1">
        <v>0</v>
      </c>
      <c r="G164" s="2">
        <f t="shared" si="0"/>
        <v>2.59659</v>
      </c>
      <c r="H164" s="2">
        <f t="shared" si="1"/>
        <v>7.0000000000000284E-2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32177.54</v>
      </c>
      <c r="D165" s="1">
        <f>'PR-RAS'!E169</f>
        <v>25927.829999999998</v>
      </c>
      <c r="E165" s="1">
        <v>0</v>
      </c>
      <c r="F165" s="1">
        <v>0</v>
      </c>
      <c r="G165" s="2">
        <f t="shared" si="0"/>
        <v>13781.444799999999</v>
      </c>
      <c r="H165" s="2">
        <f t="shared" si="1"/>
        <v>0.63000000000101863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1412.52</v>
      </c>
      <c r="D166" s="1">
        <f>'PR-RAS'!E170</f>
        <v>2302.85</v>
      </c>
      <c r="E166" s="1">
        <v>0</v>
      </c>
      <c r="F166" s="1">
        <v>0</v>
      </c>
      <c r="G166" s="2">
        <f t="shared" si="0"/>
        <v>993.0062999999999</v>
      </c>
      <c r="H166" s="2">
        <f t="shared" si="1"/>
        <v>0.63000000000010914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21633.439999999999</v>
      </c>
      <c r="D168" s="1">
        <f>'PR-RAS'!E172</f>
        <v>16850.93</v>
      </c>
      <c r="E168" s="1">
        <v>0</v>
      </c>
      <c r="F168" s="1">
        <v>0</v>
      </c>
      <c r="G168" s="2">
        <f t="shared" si="0"/>
        <v>9240.9951000000019</v>
      </c>
      <c r="H168" s="2">
        <f t="shared" si="1"/>
        <v>0.50999999999839929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9131.58</v>
      </c>
      <c r="D169" s="1">
        <f>'PR-RAS'!E173</f>
        <v>5530.96</v>
      </c>
      <c r="E169" s="1">
        <v>0</v>
      </c>
      <c r="F169" s="1">
        <v>0</v>
      </c>
      <c r="G169" s="2">
        <f t="shared" si="0"/>
        <v>3392.5080000000003</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567.15</v>
      </c>
      <c r="E170" s="1">
        <v>0</v>
      </c>
      <c r="F170" s="1">
        <v>0</v>
      </c>
      <c r="G170" s="2">
        <f t="shared" si="0"/>
        <v>191.69669999999999</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675.94</v>
      </c>
      <c r="E172" s="1">
        <v>0</v>
      </c>
      <c r="F172" s="1">
        <v>0</v>
      </c>
      <c r="G172" s="2">
        <f t="shared" si="0"/>
        <v>231.17148000000003</v>
      </c>
      <c r="H172" s="2">
        <f t="shared" si="1"/>
        <v>5.999999999994543E-2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59496.22</v>
      </c>
      <c r="D173" s="1">
        <f>'PR-RAS'!E177</f>
        <v>43250.83</v>
      </c>
      <c r="E173" s="1">
        <v>0</v>
      </c>
      <c r="F173" s="1">
        <v>0</v>
      </c>
      <c r="G173" s="2">
        <f t="shared" si="0"/>
        <v>25111.63536</v>
      </c>
      <c r="H173" s="2">
        <f t="shared" si="1"/>
        <v>0.38999999999941792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4611.43</v>
      </c>
      <c r="D174" s="1">
        <f>'PR-RAS'!E178</f>
        <v>3555.19</v>
      </c>
      <c r="E174" s="1">
        <v>0</v>
      </c>
      <c r="F174" s="1">
        <v>0</v>
      </c>
      <c r="G174" s="2">
        <f t="shared" si="0"/>
        <v>2027.8731300000002</v>
      </c>
      <c r="H174" s="2">
        <f t="shared" si="1"/>
        <v>0.62000000000034561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3679.87</v>
      </c>
      <c r="D175" s="1">
        <f>'PR-RAS'!E179</f>
        <v>8672.02</v>
      </c>
      <c r="E175" s="1">
        <v>0</v>
      </c>
      <c r="F175" s="1">
        <v>0</v>
      </c>
      <c r="G175" s="2">
        <f t="shared" si="0"/>
        <v>3658.1603399999999</v>
      </c>
      <c r="H175" s="2">
        <f t="shared" si="1"/>
        <v>0.1500000000005457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633.49</v>
      </c>
      <c r="D176" s="1">
        <f>'PR-RAS'!E180</f>
        <v>0</v>
      </c>
      <c r="E176" s="1">
        <v>0</v>
      </c>
      <c r="F176" s="1">
        <v>0</v>
      </c>
      <c r="G176" s="2">
        <f t="shared" si="0"/>
        <v>110.86075</v>
      </c>
      <c r="H176" s="2">
        <f t="shared" si="1"/>
        <v>0.49000000000000909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13302.9</v>
      </c>
      <c r="D177" s="1">
        <f>'PR-RAS'!E181</f>
        <v>11997.85</v>
      </c>
      <c r="E177" s="1">
        <v>0</v>
      </c>
      <c r="F177" s="1">
        <v>0</v>
      </c>
      <c r="G177" s="2">
        <f t="shared" si="0"/>
        <v>6564.5535999999993</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7343.98</v>
      </c>
      <c r="E179" s="1">
        <v>0</v>
      </c>
      <c r="F179" s="1">
        <v>0</v>
      </c>
      <c r="G179" s="2">
        <f t="shared" si="0"/>
        <v>2614.4568799999997</v>
      </c>
      <c r="H179" s="2">
        <f t="shared" si="1"/>
        <v>2.0000000000436557E-2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32056.14</v>
      </c>
      <c r="D180" s="1">
        <f>'PR-RAS'!E184</f>
        <v>8129.89</v>
      </c>
      <c r="E180" s="1">
        <v>0</v>
      </c>
      <c r="F180" s="1">
        <v>0</v>
      </c>
      <c r="G180" s="2">
        <f t="shared" si="0"/>
        <v>8648.5496800000001</v>
      </c>
      <c r="H180" s="2">
        <f t="shared" si="1"/>
        <v>0.24999999999909051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1167.57</v>
      </c>
      <c r="D181" s="1">
        <f>'PR-RAS'!E185</f>
        <v>1036.46</v>
      </c>
      <c r="E181" s="1">
        <v>0</v>
      </c>
      <c r="F181" s="1">
        <v>0</v>
      </c>
      <c r="G181" s="2">
        <f t="shared" si="0"/>
        <v>583.28819999999996</v>
      </c>
      <c r="H181" s="2">
        <f t="shared" si="1"/>
        <v>0.89000000000010004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4044.82</v>
      </c>
      <c r="D182" s="1">
        <f>'PR-RAS'!E186</f>
        <v>2515.44</v>
      </c>
      <c r="E182" s="1">
        <v>0</v>
      </c>
      <c r="F182" s="1">
        <v>0</v>
      </c>
      <c r="G182" s="2">
        <f t="shared" si="0"/>
        <v>1642.7017000000001</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14299.79</v>
      </c>
      <c r="D184" s="1">
        <f>'PR-RAS'!E188</f>
        <v>185416.79</v>
      </c>
      <c r="E184" s="1">
        <v>0</v>
      </c>
      <c r="F184" s="1">
        <v>0</v>
      </c>
      <c r="G184" s="2">
        <f t="shared" si="0"/>
        <v>70479.406709999996</v>
      </c>
      <c r="H184" s="2">
        <f t="shared" si="1"/>
        <v>0.41999999999097781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12338.72</v>
      </c>
      <c r="D185" s="1">
        <f>'PR-RAS'!E189</f>
        <v>0</v>
      </c>
      <c r="E185" s="1">
        <v>0</v>
      </c>
      <c r="F185" s="1">
        <v>0</v>
      </c>
      <c r="G185" s="2">
        <f t="shared" si="0"/>
        <v>2270.3244799999998</v>
      </c>
      <c r="H185" s="2">
        <f t="shared" si="1"/>
        <v>0.28000000000065484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401.04</v>
      </c>
      <c r="E186" s="1">
        <v>0</v>
      </c>
      <c r="F186" s="1">
        <v>0</v>
      </c>
      <c r="G186" s="2">
        <f t="shared" si="0"/>
        <v>148.38480000000001</v>
      </c>
      <c r="H186" s="2">
        <f t="shared" si="1"/>
        <v>4.0000000000020464E-2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1401.45</v>
      </c>
      <c r="D187" s="1">
        <f>'PR-RAS'!E191</f>
        <v>152.32</v>
      </c>
      <c r="E187" s="1">
        <v>0</v>
      </c>
      <c r="F187" s="1">
        <v>0</v>
      </c>
      <c r="G187" s="2">
        <f t="shared" si="0"/>
        <v>317.33274</v>
      </c>
      <c r="H187" s="2">
        <f t="shared" si="1"/>
        <v>0.77000000000003865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202.86</v>
      </c>
      <c r="D189" s="1">
        <f>'PR-RAS'!E193</f>
        <v>2138.4499999999998</v>
      </c>
      <c r="E189" s="1">
        <v>0</v>
      </c>
      <c r="F189" s="1">
        <v>0</v>
      </c>
      <c r="G189" s="2">
        <f t="shared" si="0"/>
        <v>842.1948799999999</v>
      </c>
      <c r="H189" s="2">
        <f t="shared" si="1"/>
        <v>0.58999999999980446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215.54</v>
      </c>
      <c r="D190" s="1">
        <f>'PR-RAS'!E194</f>
        <v>179859.35</v>
      </c>
      <c r="E190" s="1">
        <v>0</v>
      </c>
      <c r="F190" s="1">
        <v>0</v>
      </c>
      <c r="G190" s="2">
        <f t="shared" si="0"/>
        <v>68027.571360000002</v>
      </c>
      <c r="H190" s="2">
        <f t="shared" si="1"/>
        <v>0.81000000000582872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141.22</v>
      </c>
      <c r="D191" s="1">
        <f>'PR-RAS'!E195</f>
        <v>2865.63</v>
      </c>
      <c r="E191" s="1">
        <v>0</v>
      </c>
      <c r="F191" s="1">
        <v>0</v>
      </c>
      <c r="G191" s="2">
        <f t="shared" si="0"/>
        <v>1115.7712000000001</v>
      </c>
      <c r="H191" s="2">
        <f t="shared" si="1"/>
        <v>0.58999999999988972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30332.99</v>
      </c>
      <c r="D192" s="1">
        <f>'PR-RAS'!E196</f>
        <v>8792.4</v>
      </c>
      <c r="E192" s="1">
        <v>0</v>
      </c>
      <c r="F192" s="1">
        <v>0</v>
      </c>
      <c r="G192" s="2">
        <f t="shared" si="0"/>
        <v>9152.2978899999998</v>
      </c>
      <c r="H192" s="2">
        <f t="shared" si="1"/>
        <v>0.40999999999803549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9337.5400000000009</v>
      </c>
      <c r="D198" s="1">
        <f>'PR-RAS'!E202</f>
        <v>8082.69</v>
      </c>
      <c r="E198" s="1">
        <v>0</v>
      </c>
      <c r="F198" s="1">
        <v>0</v>
      </c>
      <c r="G198" s="2">
        <f t="shared" si="0"/>
        <v>5024.0752400000001</v>
      </c>
      <c r="H198" s="2">
        <f t="shared" si="1"/>
        <v>0.76999999999952706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9337.5400000000009</v>
      </c>
      <c r="D201" s="1">
        <f>'PR-RAS'!E205</f>
        <v>8082.69</v>
      </c>
      <c r="E201" s="1">
        <v>0</v>
      </c>
      <c r="F201" s="1">
        <v>0</v>
      </c>
      <c r="G201" s="2">
        <f t="shared" si="0"/>
        <v>5100.5839999999998</v>
      </c>
      <c r="H201" s="2">
        <f t="shared" si="1"/>
        <v>0.76999999999952706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20995.45</v>
      </c>
      <c r="D206" s="1">
        <f>'PR-RAS'!E210</f>
        <v>709.71</v>
      </c>
      <c r="E206" s="1">
        <v>0</v>
      </c>
      <c r="F206" s="1">
        <v>0</v>
      </c>
      <c r="G206" s="2">
        <f t="shared" si="0"/>
        <v>4595.04835</v>
      </c>
      <c r="H206" s="2">
        <f t="shared" si="1"/>
        <v>0.74000000000069122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1455.99</v>
      </c>
      <c r="D207" s="1">
        <f>'PR-RAS'!E211</f>
        <v>655.6</v>
      </c>
      <c r="E207" s="1">
        <v>0</v>
      </c>
      <c r="F207" s="1">
        <v>0</v>
      </c>
      <c r="G207" s="2">
        <f t="shared" si="0"/>
        <v>570.04113999999993</v>
      </c>
      <c r="H207" s="2">
        <f t="shared" si="1"/>
        <v>0.40999999999996817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445.17</v>
      </c>
      <c r="D209" s="1">
        <f>'PR-RAS'!E213</f>
        <v>54.11</v>
      </c>
      <c r="E209" s="1">
        <v>0</v>
      </c>
      <c r="F209" s="1">
        <v>0</v>
      </c>
      <c r="G209" s="2">
        <f t="shared" si="0"/>
        <v>115.10511999999999</v>
      </c>
      <c r="H209" s="2">
        <f t="shared" si="1"/>
        <v>0.28000000000001535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19094.29</v>
      </c>
      <c r="D210" s="1">
        <f>'PR-RAS'!E214</f>
        <v>0</v>
      </c>
      <c r="E210" s="1">
        <v>0</v>
      </c>
      <c r="F210" s="1">
        <v>0</v>
      </c>
      <c r="G210" s="2">
        <f t="shared" si="0"/>
        <v>3990.7066100000002</v>
      </c>
      <c r="H210" s="2">
        <f t="shared" si="1"/>
        <v>0.29000000000087311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37537</v>
      </c>
      <c r="D220" s="1">
        <f>'PR-RAS'!E224</f>
        <v>34473.730000000003</v>
      </c>
      <c r="E220" s="1">
        <v>0</v>
      </c>
      <c r="F220" s="1">
        <v>0</v>
      </c>
      <c r="G220" s="2">
        <f t="shared" si="0"/>
        <v>23320.096740000001</v>
      </c>
      <c r="H220" s="2">
        <f t="shared" si="1"/>
        <v>0.26999999999679858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37537</v>
      </c>
      <c r="D236" s="1">
        <f>'PR-RAS'!E240</f>
        <v>34473.730000000003</v>
      </c>
      <c r="E236" s="1">
        <v>0</v>
      </c>
      <c r="F236" s="1">
        <v>0</v>
      </c>
      <c r="G236" s="2">
        <f t="shared" si="0"/>
        <v>25023.848099999999</v>
      </c>
      <c r="H236" s="2">
        <f t="shared" si="1"/>
        <v>0.26999999999679858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37537</v>
      </c>
      <c r="D237" s="1">
        <f>'PR-RAS'!E241</f>
        <v>34473.730000000003</v>
      </c>
      <c r="E237" s="1">
        <v>0</v>
      </c>
      <c r="F237" s="1">
        <v>0</v>
      </c>
      <c r="G237" s="2">
        <f t="shared" si="0"/>
        <v>25130.332559999999</v>
      </c>
      <c r="H237" s="2">
        <f t="shared" si="1"/>
        <v>0.26999999999679858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150478.63</v>
      </c>
      <c r="D248" s="1">
        <f>'PR-RAS'!E252</f>
        <v>8160.5700000000006</v>
      </c>
      <c r="E248" s="1">
        <v>0</v>
      </c>
      <c r="F248" s="1">
        <v>0</v>
      </c>
      <c r="G248" s="2">
        <f t="shared" si="0"/>
        <v>41199.543190000004</v>
      </c>
      <c r="H248" s="2">
        <f t="shared" si="1"/>
        <v>0.79999999999472493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150478.63</v>
      </c>
      <c r="D255" s="1">
        <f>'PR-RAS'!E259</f>
        <v>8160.5700000000006</v>
      </c>
      <c r="E255" s="1">
        <v>0</v>
      </c>
      <c r="F255" s="1">
        <v>0</v>
      </c>
      <c r="G255" s="2">
        <f t="shared" si="0"/>
        <v>42367.141580000003</v>
      </c>
      <c r="H255" s="2">
        <f t="shared" si="1"/>
        <v>0.79999999999472493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145964.49</v>
      </c>
      <c r="D256" s="1">
        <f>'PR-RAS'!E260</f>
        <v>3153.76</v>
      </c>
      <c r="E256" s="1">
        <v>0</v>
      </c>
      <c r="F256" s="1">
        <v>0</v>
      </c>
      <c r="G256" s="2">
        <f t="shared" si="0"/>
        <v>38829.362549999998</v>
      </c>
      <c r="H256" s="2">
        <f t="shared" si="1"/>
        <v>0.7299999999904685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4514.1400000000003</v>
      </c>
      <c r="D257" s="1">
        <f>'PR-RAS'!E261</f>
        <v>5006.8100000000004</v>
      </c>
      <c r="E257" s="1">
        <v>0</v>
      </c>
      <c r="F257" s="1">
        <v>0</v>
      </c>
      <c r="G257" s="2">
        <f t="shared" si="0"/>
        <v>3719.1065600000006</v>
      </c>
      <c r="H257" s="2">
        <f t="shared" si="1"/>
        <v>0.32999999999992724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58555.89</v>
      </c>
      <c r="D259" s="1">
        <f>'PR-RAS'!E263</f>
        <v>0</v>
      </c>
      <c r="E259" s="1">
        <v>0</v>
      </c>
      <c r="F259" s="1">
        <v>0</v>
      </c>
      <c r="G259" s="2">
        <f t="shared" si="0"/>
        <v>15107.419620000001</v>
      </c>
      <c r="H259" s="2">
        <f t="shared" si="1"/>
        <v>0.11000000000058208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58555.89</v>
      </c>
      <c r="D260" s="1">
        <f>'PR-RAS'!E264</f>
        <v>0</v>
      </c>
      <c r="E260" s="1">
        <v>0</v>
      </c>
      <c r="F260" s="1">
        <v>0</v>
      </c>
      <c r="G260" s="2">
        <f t="shared" si="0"/>
        <v>15165.97551</v>
      </c>
      <c r="H260" s="2">
        <f t="shared" si="1"/>
        <v>0.11000000000058208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55590.36</v>
      </c>
      <c r="D261" s="1">
        <f>'PR-RAS'!E265</f>
        <v>0</v>
      </c>
      <c r="E261" s="1">
        <v>0</v>
      </c>
      <c r="F261" s="1">
        <v>0</v>
      </c>
      <c r="G261" s="2">
        <f t="shared" si="0"/>
        <v>14453.4936</v>
      </c>
      <c r="H261" s="2">
        <f t="shared" si="1"/>
        <v>0.36000000000058208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2965.53</v>
      </c>
      <c r="D262" s="1">
        <f>'PR-RAS'!E266</f>
        <v>0</v>
      </c>
      <c r="E262" s="1">
        <v>0</v>
      </c>
      <c r="F262" s="1">
        <v>0</v>
      </c>
      <c r="G262" s="2">
        <f t="shared" si="0"/>
        <v>774.00333000000012</v>
      </c>
      <c r="H262" s="2">
        <f t="shared" si="1"/>
        <v>0.46999999999979991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479693.44</v>
      </c>
      <c r="D285" s="1">
        <f>'PR-RAS'!E289</f>
        <v>394688.75</v>
      </c>
      <c r="E285" s="1">
        <v>0</v>
      </c>
      <c r="F285" s="1">
        <v>0</v>
      </c>
      <c r="G285" s="2">
        <f t="shared" si="8"/>
        <v>360416.14695999993</v>
      </c>
      <c r="H285" s="2">
        <f t="shared" si="9"/>
        <v>0.69000000000232831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400985.93000000011</v>
      </c>
      <c r="D286" s="1">
        <f>'PR-RAS'!E290</f>
        <v>0</v>
      </c>
      <c r="E286" s="1">
        <v>0</v>
      </c>
      <c r="F286" s="1">
        <v>0</v>
      </c>
      <c r="G286" s="2">
        <f t="shared" si="8"/>
        <v>114280.99005000002</v>
      </c>
      <c r="H286" s="2">
        <f t="shared" si="9"/>
        <v>6.9999999890569597E-2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55175.359999999986</v>
      </c>
      <c r="E287" s="1">
        <v>0</v>
      </c>
      <c r="F287" s="1">
        <v>0</v>
      </c>
      <c r="G287" s="2">
        <f t="shared" si="8"/>
        <v>31560.305919999988</v>
      </c>
      <c r="H287" s="2">
        <f t="shared" si="9"/>
        <v>0.35999999998603016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4288873.41</v>
      </c>
      <c r="E288" s="1">
        <v>0</v>
      </c>
      <c r="F288" s="1">
        <v>0</v>
      </c>
      <c r="G288" s="2">
        <f t="shared" si="8"/>
        <v>2461813.3373400001</v>
      </c>
      <c r="H288" s="2">
        <f t="shared" si="9"/>
        <v>0.41000000014901161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1222910.3500000001</v>
      </c>
      <c r="E290" s="1">
        <v>0</v>
      </c>
      <c r="F290" s="1">
        <v>0</v>
      </c>
      <c r="G290" s="2">
        <f t="shared" si="8"/>
        <v>706842.18229999999</v>
      </c>
      <c r="H290" s="2">
        <f t="shared" si="9"/>
        <v>0.35000000009313226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90690.81</v>
      </c>
      <c r="D293" s="1">
        <f>'PR-RAS'!E298</f>
        <v>24325.56</v>
      </c>
      <c r="E293" s="1">
        <v>0</v>
      </c>
      <c r="F293" s="1">
        <v>0</v>
      </c>
      <c r="G293" s="2">
        <f t="shared" si="8"/>
        <v>40687.843559999994</v>
      </c>
      <c r="H293" s="2">
        <f t="shared" si="9"/>
        <v>0.63000000000101863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90690.81</v>
      </c>
      <c r="D294" s="1">
        <f>'PR-RAS'!E299</f>
        <v>24325.56</v>
      </c>
      <c r="E294" s="1">
        <v>0</v>
      </c>
      <c r="F294" s="1">
        <v>0</v>
      </c>
      <c r="G294" s="2">
        <f t="shared" si="8"/>
        <v>40827.185489999996</v>
      </c>
      <c r="H294" s="2">
        <f t="shared" si="9"/>
        <v>0.63000000000101863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90690.81</v>
      </c>
      <c r="D295" s="1">
        <f>'PR-RAS'!E300</f>
        <v>24325.56</v>
      </c>
      <c r="E295" s="1">
        <v>0</v>
      </c>
      <c r="F295" s="1">
        <v>0</v>
      </c>
      <c r="G295" s="2">
        <f t="shared" si="8"/>
        <v>40966.527419999999</v>
      </c>
      <c r="H295" s="2">
        <f t="shared" si="9"/>
        <v>0.63000000000101863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90690.81</v>
      </c>
      <c r="D296" s="1">
        <f>'PR-RAS'!E301</f>
        <v>24325.56</v>
      </c>
      <c r="E296" s="1">
        <v>0</v>
      </c>
      <c r="F296" s="1">
        <v>0</v>
      </c>
      <c r="G296" s="2">
        <f t="shared" si="8"/>
        <v>41105.869349999994</v>
      </c>
      <c r="H296" s="2">
        <f t="shared" si="9"/>
        <v>0.63000000000101863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98802.01</v>
      </c>
      <c r="D345" s="1">
        <f>'PR-RAS'!E350</f>
        <v>0</v>
      </c>
      <c r="E345" s="1">
        <v>0</v>
      </c>
      <c r="F345" s="1">
        <v>0</v>
      </c>
      <c r="G345" s="2">
        <f t="shared" si="8"/>
        <v>33987.891439999992</v>
      </c>
      <c r="H345" s="2">
        <f t="shared" si="9"/>
        <v>9.9999999947613105E-3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98802.01</v>
      </c>
      <c r="D358" s="1">
        <f>'PR-RAS'!E363</f>
        <v>0</v>
      </c>
      <c r="E358" s="1">
        <v>0</v>
      </c>
      <c r="F358" s="1">
        <v>0</v>
      </c>
      <c r="G358" s="2">
        <f t="shared" si="8"/>
        <v>35272.317569999999</v>
      </c>
      <c r="H358" s="2">
        <f t="shared" si="9"/>
        <v>9.9999999947613105E-3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5625.37</v>
      </c>
      <c r="D359" s="1">
        <f>'PR-RAS'!E364</f>
        <v>0</v>
      </c>
      <c r="E359" s="1">
        <v>0</v>
      </c>
      <c r="F359" s="1">
        <v>0</v>
      </c>
      <c r="G359" s="2">
        <f t="shared" si="8"/>
        <v>2013.8824599999998</v>
      </c>
      <c r="H359" s="2">
        <f t="shared" si="9"/>
        <v>0.36999999999989086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5625.37</v>
      </c>
      <c r="D361" s="1">
        <f>'PR-RAS'!E366</f>
        <v>0</v>
      </c>
      <c r="E361" s="1">
        <v>0</v>
      </c>
      <c r="F361" s="1">
        <v>0</v>
      </c>
      <c r="G361" s="2">
        <f t="shared" si="8"/>
        <v>2025.1332</v>
      </c>
      <c r="H361" s="2">
        <f t="shared" si="9"/>
        <v>0.36999999999989086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91827.59</v>
      </c>
      <c r="D364" s="1">
        <f>'PR-RAS'!E369</f>
        <v>0</v>
      </c>
      <c r="E364" s="1">
        <v>0</v>
      </c>
      <c r="F364" s="1">
        <v>0</v>
      </c>
      <c r="G364" s="2">
        <f t="shared" si="8"/>
        <v>33333.41517</v>
      </c>
      <c r="H364" s="2">
        <f t="shared" si="9"/>
        <v>0.41000000000349246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91827.59</v>
      </c>
      <c r="D371" s="1">
        <f>'PR-RAS'!E376</f>
        <v>0</v>
      </c>
      <c r="E371" s="1">
        <v>0</v>
      </c>
      <c r="F371" s="1">
        <v>0</v>
      </c>
      <c r="G371" s="2">
        <f t="shared" si="8"/>
        <v>33976.208299999998</v>
      </c>
      <c r="H371" s="2">
        <f t="shared" si="9"/>
        <v>0.41000000000349246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1349.05</v>
      </c>
      <c r="D386" s="1">
        <f>'PR-RAS'!E391</f>
        <v>0</v>
      </c>
      <c r="E386" s="1">
        <v>0</v>
      </c>
      <c r="F386" s="1">
        <v>0</v>
      </c>
      <c r="G386" s="2">
        <f t="shared" si="8"/>
        <v>519.38424999999995</v>
      </c>
      <c r="H386" s="2">
        <f t="shared" si="9"/>
        <v>4.9999999999954525E-2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1349.05</v>
      </c>
      <c r="D388" s="1">
        <f>'PR-RAS'!E393</f>
        <v>0</v>
      </c>
      <c r="E388" s="1">
        <v>0</v>
      </c>
      <c r="F388" s="1">
        <v>0</v>
      </c>
      <c r="G388" s="2">
        <f t="shared" si="8"/>
        <v>522.08235000000002</v>
      </c>
      <c r="H388" s="2">
        <f t="shared" si="9"/>
        <v>4.9999999999954525E-2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24325.56</v>
      </c>
      <c r="E402" s="1">
        <v>0</v>
      </c>
      <c r="F402" s="1">
        <v>0</v>
      </c>
      <c r="G402" s="2">
        <f t="shared" si="8"/>
        <v>19509.099120000003</v>
      </c>
      <c r="H402" s="2">
        <f t="shared" si="9"/>
        <v>0.43999999999869033</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8111.1999999999971</v>
      </c>
      <c r="D403" s="1">
        <f>'PR-RAS'!E408</f>
        <v>0</v>
      </c>
      <c r="E403" s="1">
        <v>0</v>
      </c>
      <c r="F403" s="1">
        <v>0</v>
      </c>
      <c r="G403" s="2">
        <f t="shared" si="8"/>
        <v>3260.7023999999992</v>
      </c>
      <c r="H403" s="2">
        <f t="shared" si="9"/>
        <v>0.19999999999708962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5262334.9400000004</v>
      </c>
      <c r="E405" s="1">
        <v>0</v>
      </c>
      <c r="F405" s="1">
        <v>0</v>
      </c>
      <c r="G405" s="2">
        <f t="shared" si="8"/>
        <v>4251966.6315200003</v>
      </c>
      <c r="H405" s="2">
        <f t="shared" si="9"/>
        <v>5.9999999590218067E-2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107564.84</v>
      </c>
      <c r="E406" s="1">
        <v>0</v>
      </c>
      <c r="F406" s="1">
        <v>0</v>
      </c>
      <c r="G406" s="2">
        <f t="shared" si="8"/>
        <v>87127.520400000009</v>
      </c>
      <c r="H406" s="2">
        <f t="shared" si="9"/>
        <v>0.16000000000349246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971370.18000000017</v>
      </c>
      <c r="D407" s="1">
        <f>'PR-RAS'!E412</f>
        <v>363838.95</v>
      </c>
      <c r="E407" s="1">
        <v>0</v>
      </c>
      <c r="F407" s="1">
        <v>0</v>
      </c>
      <c r="G407" s="2">
        <f t="shared" si="8"/>
        <v>689813.52048000006</v>
      </c>
      <c r="H407" s="2">
        <f t="shared" si="9"/>
        <v>0.23000000015599653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578495.44999999995</v>
      </c>
      <c r="D408" s="1">
        <f>'PR-RAS'!E413</f>
        <v>394688.75</v>
      </c>
      <c r="E408" s="1">
        <v>0</v>
      </c>
      <c r="F408" s="1">
        <v>0</v>
      </c>
      <c r="G408" s="2">
        <f t="shared" si="8"/>
        <v>556724.29064999998</v>
      </c>
      <c r="H408" s="2">
        <f t="shared" si="9"/>
        <v>0.69999999995343387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392874.73000000021</v>
      </c>
      <c r="D409" s="1">
        <f>'PR-RAS'!E414</f>
        <v>0</v>
      </c>
      <c r="E409" s="1">
        <v>0</v>
      </c>
      <c r="F409" s="1">
        <v>0</v>
      </c>
      <c r="G409" s="2">
        <f t="shared" si="8"/>
        <v>160292.88984000008</v>
      </c>
      <c r="H409" s="2">
        <f t="shared" si="9"/>
        <v>0.26999999978579581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30849.799999999988</v>
      </c>
      <c r="E410" s="1">
        <v>0</v>
      </c>
      <c r="F410" s="1">
        <v>0</v>
      </c>
      <c r="G410" s="2">
        <f t="shared" si="8"/>
        <v>25235.136399999988</v>
      </c>
      <c r="H410" s="2">
        <f t="shared" si="9"/>
        <v>0.20000000001164153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973461.53000000026</v>
      </c>
      <c r="E412" s="1">
        <v>0</v>
      </c>
      <c r="F412" s="1">
        <v>0</v>
      </c>
      <c r="G412" s="2">
        <f t="shared" si="8"/>
        <v>800185.37766000011</v>
      </c>
      <c r="H412" s="2">
        <f t="shared" si="9"/>
        <v>0.46999999973922968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1330475.1900000002</v>
      </c>
      <c r="E413" s="1">
        <v>0</v>
      </c>
      <c r="F413" s="1">
        <v>0</v>
      </c>
      <c r="G413" s="2">
        <f t="shared" si="8"/>
        <v>1096311.5565600002</v>
      </c>
      <c r="H413" s="2">
        <f t="shared" si="9"/>
        <v>0.19000000017695129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146882.19</v>
      </c>
      <c r="D522" s="1">
        <f>'PR-RAS'!E528</f>
        <v>5046.42</v>
      </c>
      <c r="E522" s="1">
        <v>0</v>
      </c>
      <c r="F522" s="1">
        <v>0</v>
      </c>
      <c r="G522" s="2">
        <f t="shared" ref="G522:G809" si="10">(B522/1000)*(C522*1+D522*2)</f>
        <v>81783.99063</v>
      </c>
      <c r="H522" s="2">
        <f t="shared" ref="H522:H809" si="11">ABS(C522-ROUND(C522,0))+ABS(D522-ROUND(D522,0))</f>
        <v>0.61000000000240107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146882.19</v>
      </c>
      <c r="D587" s="1">
        <f>'PR-RAS'!E593</f>
        <v>5046.42</v>
      </c>
      <c r="E587" s="1">
        <v>0</v>
      </c>
      <c r="F587" s="1">
        <v>0</v>
      </c>
      <c r="G587" s="2">
        <f t="shared" si="10"/>
        <v>91987.367579999991</v>
      </c>
      <c r="H587" s="2">
        <f t="shared" si="11"/>
        <v>0.61000000000240107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115598.44</v>
      </c>
      <c r="D599" s="1">
        <f>'PR-RAS'!E605</f>
        <v>0</v>
      </c>
      <c r="E599" s="1">
        <v>0</v>
      </c>
      <c r="F599" s="1">
        <v>0</v>
      </c>
      <c r="G599" s="2">
        <f t="shared" si="10"/>
        <v>69127.867119999995</v>
      </c>
      <c r="H599" s="2">
        <f t="shared" si="11"/>
        <v>0.44000000000232831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114194.81</v>
      </c>
      <c r="D600" s="1">
        <f>'PR-RAS'!E606</f>
        <v>0</v>
      </c>
      <c r="E600" s="1">
        <v>0</v>
      </c>
      <c r="F600" s="1">
        <v>0</v>
      </c>
      <c r="G600" s="2">
        <f t="shared" si="10"/>
        <v>68402.691189999998</v>
      </c>
      <c r="H600" s="2">
        <f t="shared" si="11"/>
        <v>0.19000000000232831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1403.63</v>
      </c>
      <c r="D602" s="1">
        <f>'PR-RAS'!E608</f>
        <v>0</v>
      </c>
      <c r="E602" s="1">
        <v>0</v>
      </c>
      <c r="F602" s="1">
        <v>0</v>
      </c>
      <c r="G602" s="2">
        <f t="shared" si="10"/>
        <v>843.58163000000002</v>
      </c>
      <c r="H602" s="2">
        <f t="shared" si="11"/>
        <v>0.36999999999989086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31283.75</v>
      </c>
      <c r="D611" s="1">
        <f>'PR-RAS'!E617</f>
        <v>5046.42</v>
      </c>
      <c r="E611" s="1">
        <v>0</v>
      </c>
      <c r="F611" s="1">
        <v>0</v>
      </c>
      <c r="G611" s="2">
        <f t="shared" si="10"/>
        <v>25239.719899999996</v>
      </c>
      <c r="H611" s="2">
        <f t="shared" si="11"/>
        <v>0.67000000000007276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31283.75</v>
      </c>
      <c r="D612" s="1">
        <f>'PR-RAS'!E618</f>
        <v>5046.42</v>
      </c>
      <c r="E612" s="1">
        <v>0</v>
      </c>
      <c r="F612" s="1">
        <v>0</v>
      </c>
      <c r="G612" s="2">
        <f t="shared" si="10"/>
        <v>25281.096489999996</v>
      </c>
      <c r="H612" s="2">
        <f t="shared" si="11"/>
        <v>0.67000000000007276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146882.19</v>
      </c>
      <c r="D630" s="1">
        <f>'PR-RAS'!E636</f>
        <v>5046.42</v>
      </c>
      <c r="E630" s="1">
        <v>0</v>
      </c>
      <c r="F630" s="1">
        <v>0</v>
      </c>
      <c r="G630" s="2">
        <f t="shared" si="10"/>
        <v>98737.293869999994</v>
      </c>
      <c r="H630" s="2">
        <f t="shared" si="11"/>
        <v>0.61000000000240107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1448455.29</v>
      </c>
      <c r="E631" s="1">
        <v>0</v>
      </c>
      <c r="F631" s="1">
        <v>0</v>
      </c>
      <c r="G631" s="2">
        <f t="shared" si="10"/>
        <v>1825053.6654000001</v>
      </c>
      <c r="H631" s="2">
        <f t="shared" si="11"/>
        <v>0.2900000000372529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971370.18000000017</v>
      </c>
      <c r="D633" s="1">
        <f>'PR-RAS'!E639</f>
        <v>363838.95</v>
      </c>
      <c r="E633" s="1">
        <v>0</v>
      </c>
      <c r="F633" s="1">
        <v>0</v>
      </c>
      <c r="G633" s="2">
        <f t="shared" si="10"/>
        <v>1073798.38656</v>
      </c>
      <c r="H633" s="2">
        <f t="shared" si="11"/>
        <v>0.23000000015599653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725377.6399999999</v>
      </c>
      <c r="D634" s="1">
        <f>'PR-RAS'!E640</f>
        <v>399735.17</v>
      </c>
      <c r="E634" s="1">
        <v>0</v>
      </c>
      <c r="F634" s="1">
        <v>0</v>
      </c>
      <c r="G634" s="2">
        <f t="shared" si="10"/>
        <v>965228.77133999998</v>
      </c>
      <c r="H634" s="2">
        <f t="shared" si="11"/>
        <v>0.53000000008614734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245992.54000000027</v>
      </c>
      <c r="D635" s="1">
        <f>'PR-RAS'!E641</f>
        <v>0</v>
      </c>
      <c r="E635" s="1">
        <v>0</v>
      </c>
      <c r="F635" s="1">
        <v>0</v>
      </c>
      <c r="G635" s="2">
        <f t="shared" si="10"/>
        <v>155959.27036000017</v>
      </c>
      <c r="H635" s="2">
        <f t="shared" si="11"/>
        <v>0.45999999972991645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35896.219999999972</v>
      </c>
      <c r="E636" s="1">
        <v>0</v>
      </c>
      <c r="F636" s="1">
        <v>0</v>
      </c>
      <c r="G636" s="2">
        <f t="shared" si="10"/>
        <v>45588.199399999969</v>
      </c>
      <c r="H636" s="2">
        <f t="shared" si="11"/>
        <v>0.21999999997206032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474993.75999999978</v>
      </c>
      <c r="E637" s="1">
        <v>0</v>
      </c>
      <c r="F637" s="1">
        <v>0</v>
      </c>
      <c r="G637" s="2">
        <f t="shared" si="10"/>
        <v>604192.0627199997</v>
      </c>
      <c r="H637" s="2">
        <f t="shared" si="11"/>
        <v>0.24000000022351742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245992.54000000027</v>
      </c>
      <c r="D639" s="1">
        <f>'PR-RAS'!E645</f>
        <v>439097.5399999998</v>
      </c>
      <c r="E639" s="1">
        <v>0</v>
      </c>
      <c r="F639" s="1">
        <v>0</v>
      </c>
      <c r="G639" s="2">
        <f t="shared" si="10"/>
        <v>717231.70155999996</v>
      </c>
      <c r="H639" s="2">
        <f t="shared" si="11"/>
        <v>0.91999999992549419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132189.60999999999</v>
      </c>
      <c r="D642" s="1">
        <f>'PR-RAS'!E649</f>
        <v>546767.73</v>
      </c>
      <c r="E642" s="1">
        <v>0</v>
      </c>
      <c r="F642" s="1">
        <v>0</v>
      </c>
      <c r="G642" s="2">
        <f t="shared" si="10"/>
        <v>785689.76986999996</v>
      </c>
      <c r="H642" s="2">
        <f t="shared" si="11"/>
        <v>0.66000000003259629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1088358.3</v>
      </c>
      <c r="D643" s="1">
        <f>'PR-RAS'!E650</f>
        <v>423885.86</v>
      </c>
      <c r="E643" s="1">
        <v>0</v>
      </c>
      <c r="F643" s="1">
        <v>0</v>
      </c>
      <c r="G643" s="2">
        <f t="shared" si="10"/>
        <v>1242995.4728399999</v>
      </c>
      <c r="H643" s="2">
        <f t="shared" si="11"/>
        <v>0.44000000006053597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988763.53</v>
      </c>
      <c r="D644" s="1">
        <f>'PR-RAS'!E651</f>
        <v>480003.87</v>
      </c>
      <c r="E644" s="1">
        <v>0</v>
      </c>
      <c r="F644" s="1">
        <v>0</v>
      </c>
      <c r="G644" s="2">
        <f t="shared" si="10"/>
        <v>1253059.92661</v>
      </c>
      <c r="H644" s="2">
        <f t="shared" si="11"/>
        <v>0.59999999997671694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231784.38000000012</v>
      </c>
      <c r="D645" s="1">
        <f>'PR-RAS'!E652</f>
        <v>490649.72</v>
      </c>
      <c r="E645" s="1">
        <v>0</v>
      </c>
      <c r="F645" s="1">
        <v>0</v>
      </c>
      <c r="G645" s="2">
        <f t="shared" si="10"/>
        <v>781225.98008000001</v>
      </c>
      <c r="H645" s="2">
        <f t="shared" si="11"/>
        <v>0.66000000014901161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v>
      </c>
      <c r="D646" s="1">
        <f>'PR-RAS'!E653</f>
        <v>21</v>
      </c>
      <c r="E646" s="1">
        <v>0</v>
      </c>
      <c r="F646" s="1">
        <v>0</v>
      </c>
      <c r="G646" s="2">
        <f t="shared" si="10"/>
        <v>39.344999999999999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v>
      </c>
      <c r="D648" s="1">
        <f>'PR-RAS'!E655</f>
        <v>21</v>
      </c>
      <c r="E648" s="1">
        <v>0</v>
      </c>
      <c r="F648" s="1">
        <v>0</v>
      </c>
      <c r="G648" s="2">
        <f t="shared" si="10"/>
        <v>39.466999999999999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179356.95</v>
      </c>
      <c r="D654" s="1">
        <f>'PR-RAS'!E661</f>
        <v>110952.52</v>
      </c>
      <c r="E654" s="1">
        <v>0</v>
      </c>
      <c r="F654" s="1">
        <v>0</v>
      </c>
      <c r="G654" s="2">
        <f t="shared" si="10"/>
        <v>262024.07947</v>
      </c>
      <c r="H654" s="2">
        <f t="shared" si="11"/>
        <v>0.52999999998428393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654.29999999999995</v>
      </c>
      <c r="E711" s="1">
        <v>0</v>
      </c>
      <c r="F711" s="1">
        <v>0</v>
      </c>
      <c r="G711" s="2">
        <f t="shared" si="10"/>
        <v>929.10599999999988</v>
      </c>
      <c r="H711" s="2">
        <f t="shared" si="11"/>
        <v>0.29999999999995453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9337.5400000000009</v>
      </c>
      <c r="D735" s="1">
        <f>'PR-RAS'!E742</f>
        <v>8055.54</v>
      </c>
      <c r="E735" s="1">
        <v>0</v>
      </c>
      <c r="F735" s="1">
        <v>0</v>
      </c>
      <c r="G735" s="2">
        <f t="shared" si="10"/>
        <v>18679.287080000002</v>
      </c>
      <c r="H735" s="2">
        <f t="shared" si="11"/>
        <v>0.91999999999916326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27.15</v>
      </c>
      <c r="E737" s="1">
        <v>0</v>
      </c>
      <c r="F737" s="1">
        <v>0</v>
      </c>
      <c r="G737" s="2">
        <f t="shared" si="10"/>
        <v>39.964799999999997</v>
      </c>
      <c r="H737" s="2">
        <f t="shared" si="11"/>
        <v>0.14999999999999858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11411.51</v>
      </c>
      <c r="D809" s="1">
        <f>'PR-RAS'!E816</f>
        <v>3153.76</v>
      </c>
      <c r="E809" s="1">
        <v>0</v>
      </c>
      <c r="F809" s="1">
        <v>0</v>
      </c>
      <c r="G809" s="2">
        <f t="shared" si="10"/>
        <v>14316.97624</v>
      </c>
      <c r="H809" s="2">
        <f t="shared" si="11"/>
        <v>0.72999999999956344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23757.38</v>
      </c>
      <c r="D812" s="1">
        <f>'PR-RAS'!E819</f>
        <v>0</v>
      </c>
      <c r="E812" s="1">
        <v>0</v>
      </c>
      <c r="F812" s="1">
        <v>0</v>
      </c>
      <c r="G812" s="2">
        <f t="shared" si="18"/>
        <v>19267.235180000003</v>
      </c>
      <c r="H812" s="2">
        <f t="shared" si="19"/>
        <v>0.38000000000101863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20572.04</v>
      </c>
      <c r="D814" s="1">
        <f>'PR-RAS'!E821</f>
        <v>0</v>
      </c>
      <c r="E814" s="1">
        <v>0</v>
      </c>
      <c r="F814" s="1">
        <v>0</v>
      </c>
      <c r="G814" s="2">
        <f t="shared" si="18"/>
        <v>16725.068520000001</v>
      </c>
      <c r="H814" s="2">
        <f t="shared" si="19"/>
        <v>4.0000000000873115E-2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90223.56</v>
      </c>
      <c r="D816" s="1">
        <f>'PR-RAS'!E823</f>
        <v>0</v>
      </c>
      <c r="E816" s="1">
        <v>0</v>
      </c>
      <c r="F816" s="1">
        <v>0</v>
      </c>
      <c r="G816" s="2">
        <f t="shared" si="18"/>
        <v>73532.201399999991</v>
      </c>
      <c r="H816" s="2">
        <f t="shared" si="19"/>
        <v>0.44000000000232831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4434.51</v>
      </c>
      <c r="D817" s="1">
        <f>'PR-RAS'!E824</f>
        <v>5006.8100000000004</v>
      </c>
      <c r="E817" s="1">
        <v>0</v>
      </c>
      <c r="F817" s="1">
        <v>0</v>
      </c>
      <c r="G817" s="2">
        <f t="shared" si="18"/>
        <v>11789.674080000001</v>
      </c>
      <c r="H817" s="2">
        <f t="shared" si="19"/>
        <v>0.67999999999938154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79.63</v>
      </c>
      <c r="D819" s="1">
        <f>'PR-RAS'!E826</f>
        <v>0</v>
      </c>
      <c r="E819" s="1">
        <v>0</v>
      </c>
      <c r="F819" s="1">
        <v>0</v>
      </c>
      <c r="G819" s="2">
        <f t="shared" si="18"/>
        <v>65.137339999999995</v>
      </c>
      <c r="H819" s="2">
        <f t="shared" si="19"/>
        <v>0.37000000000000455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31283.75</v>
      </c>
      <c r="D961" s="1">
        <f>'PR-RAS'!E968</f>
        <v>5046.42</v>
      </c>
      <c r="E961" s="1">
        <v>0</v>
      </c>
      <c r="F961" s="1">
        <v>0</v>
      </c>
      <c r="G961" s="2">
        <f t="shared" si="18"/>
        <v>39721.526399999995</v>
      </c>
      <c r="H961" s="2">
        <f t="shared" si="19"/>
        <v>0.67000000000007276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5737.6</v>
      </c>
      <c r="E978" s="1">
        <v>0</v>
      </c>
      <c r="F978" s="1">
        <v>0</v>
      </c>
      <c r="G978" s="2">
        <f t="shared" si="18"/>
        <v>11211.270400000001</v>
      </c>
      <c r="H978" s="2">
        <f t="shared" si="19"/>
        <v>0.3999999999996362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1391366.6</v>
      </c>
      <c r="D1480" s="6"/>
      <c r="E1480" s="6">
        <v>0</v>
      </c>
      <c r="F1480" s="6">
        <v>0</v>
      </c>
      <c r="G1480" s="7">
        <f t="shared" ref="G1480:G1580" si="34">B1480/1000*C1480</f>
        <v>1391.3666000000001</v>
      </c>
      <c r="H1480" s="7">
        <f t="shared" ref="H1480:H1580" si="35">ABS(C1480-ROUND(C1480,0))</f>
        <v>0.39999999990686774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157180.01</v>
      </c>
      <c r="D1481" s="1">
        <v>0</v>
      </c>
      <c r="E1481" s="1">
        <v>0</v>
      </c>
      <c r="F1481" s="1">
        <v>0</v>
      </c>
      <c r="G1481" s="2">
        <f t="shared" si="34"/>
        <v>314.36002000000002</v>
      </c>
      <c r="H1481" s="2">
        <f t="shared" si="35"/>
        <v>1.0000000009313226E-2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157180.01</v>
      </c>
      <c r="D1483" s="1">
        <v>0</v>
      </c>
      <c r="E1483" s="1">
        <v>0</v>
      </c>
      <c r="F1483" s="1">
        <v>0</v>
      </c>
      <c r="G1483" s="2">
        <f t="shared" si="34"/>
        <v>628.72004000000004</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88666.6</v>
      </c>
      <c r="D1484" s="1">
        <v>0</v>
      </c>
      <c r="E1484" s="1">
        <v>0</v>
      </c>
      <c r="F1484" s="1">
        <v>0</v>
      </c>
      <c r="G1484" s="2">
        <f t="shared" si="34"/>
        <v>443.33300000000003</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62046.8</v>
      </c>
      <c r="D1485" s="1">
        <v>0</v>
      </c>
      <c r="E1485" s="1">
        <v>0</v>
      </c>
      <c r="F1485" s="1">
        <v>0</v>
      </c>
      <c r="G1485" s="2">
        <f t="shared" si="34"/>
        <v>372.2808</v>
      </c>
      <c r="H1485" s="2">
        <f t="shared" si="35"/>
        <v>0.19999999999708962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730.22</v>
      </c>
      <c r="D1486" s="1">
        <v>0</v>
      </c>
      <c r="E1486" s="1">
        <v>0</v>
      </c>
      <c r="F1486" s="1">
        <v>0</v>
      </c>
      <c r="G1486" s="2">
        <f t="shared" si="34"/>
        <v>5.1115400000000006</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5006.8100000000004</v>
      </c>
      <c r="D1489" s="1">
        <v>0</v>
      </c>
      <c r="E1489" s="1">
        <v>0</v>
      </c>
      <c r="F1489" s="1">
        <v>0</v>
      </c>
      <c r="G1489" s="2">
        <f t="shared" si="34"/>
        <v>50.068100000000008</v>
      </c>
      <c r="H1489" s="2">
        <f t="shared" si="35"/>
        <v>0.18999999999959982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729.58</v>
      </c>
      <c r="D1491" s="1">
        <v>0</v>
      </c>
      <c r="E1491" s="1">
        <v>0</v>
      </c>
      <c r="F1491" s="1">
        <v>0</v>
      </c>
      <c r="G1491" s="2">
        <f t="shared" si="34"/>
        <v>8.7549600000000005</v>
      </c>
      <c r="H1491" s="2">
        <f t="shared" si="35"/>
        <v>0.41999999999995907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190709.17999999996</v>
      </c>
      <c r="D1499" s="1">
        <v>0</v>
      </c>
      <c r="E1499" s="1">
        <v>0</v>
      </c>
      <c r="F1499" s="1">
        <v>0</v>
      </c>
      <c r="G1499" s="2">
        <f t="shared" si="34"/>
        <v>3814.1835999999994</v>
      </c>
      <c r="H1499" s="2">
        <f t="shared" si="35"/>
        <v>0.17999999996391125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184059.59999999998</v>
      </c>
      <c r="D1501" s="1">
        <v>0</v>
      </c>
      <c r="E1501" s="1">
        <v>0</v>
      </c>
      <c r="F1501" s="1">
        <v>0</v>
      </c>
      <c r="G1501" s="2">
        <f t="shared" si="34"/>
        <v>4049.3111999999992</v>
      </c>
      <c r="H1501" s="2">
        <f t="shared" si="35"/>
        <v>0.40000000002328306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91954.04</v>
      </c>
      <c r="D1502" s="1">
        <v>0</v>
      </c>
      <c r="E1502" s="1">
        <v>0</v>
      </c>
      <c r="F1502" s="1">
        <v>0</v>
      </c>
      <c r="G1502" s="2">
        <f t="shared" si="34"/>
        <v>2114.94292</v>
      </c>
      <c r="H1502" s="2">
        <f t="shared" si="35"/>
        <v>3.9999999993597157E-2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70012.37</v>
      </c>
      <c r="D1503" s="1">
        <v>0</v>
      </c>
      <c r="E1503" s="1">
        <v>0</v>
      </c>
      <c r="F1503" s="1">
        <v>0</v>
      </c>
      <c r="G1503" s="2">
        <f t="shared" si="34"/>
        <v>1680.2968799999999</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1538.51</v>
      </c>
      <c r="D1504" s="1">
        <v>0</v>
      </c>
      <c r="E1504" s="1">
        <v>0</v>
      </c>
      <c r="F1504" s="1">
        <v>0</v>
      </c>
      <c r="G1504" s="2">
        <f t="shared" si="34"/>
        <v>38.46275</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5006.8100000000004</v>
      </c>
      <c r="D1507" s="1">
        <v>0</v>
      </c>
      <c r="E1507" s="1">
        <v>0</v>
      </c>
      <c r="F1507" s="1">
        <v>0</v>
      </c>
      <c r="G1507" s="2">
        <f t="shared" si="34"/>
        <v>140.19068000000001</v>
      </c>
      <c r="H1507" s="2">
        <f t="shared" si="35"/>
        <v>0.18999999999959982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15547.87</v>
      </c>
      <c r="D1509" s="1">
        <v>0</v>
      </c>
      <c r="E1509" s="1">
        <v>0</v>
      </c>
      <c r="F1509" s="1">
        <v>0</v>
      </c>
      <c r="G1509" s="2">
        <f t="shared" si="34"/>
        <v>466.43610000000001</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4984.3999999999996</v>
      </c>
      <c r="D1510" s="1">
        <v>0</v>
      </c>
      <c r="E1510" s="1">
        <v>0</v>
      </c>
      <c r="F1510" s="1">
        <v>0</v>
      </c>
      <c r="G1510" s="2">
        <f t="shared" si="34"/>
        <v>154.51639999999998</v>
      </c>
      <c r="H1510" s="2">
        <f t="shared" si="35"/>
        <v>0.3999999999996362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1665.18</v>
      </c>
      <c r="D1511" s="1">
        <v>0</v>
      </c>
      <c r="E1511" s="1">
        <v>0</v>
      </c>
      <c r="F1511" s="1">
        <v>0</v>
      </c>
      <c r="G1511" s="2">
        <f t="shared" si="34"/>
        <v>53.285760000000003</v>
      </c>
      <c r="H1511" s="2">
        <f t="shared" si="35"/>
        <v>0.18000000000006366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1665.18</v>
      </c>
      <c r="D1515" s="1">
        <v>0</v>
      </c>
      <c r="E1515" s="1">
        <v>0</v>
      </c>
      <c r="F1515" s="1">
        <v>0</v>
      </c>
      <c r="G1515" s="2">
        <f t="shared" si="34"/>
        <v>59.946480000000001</v>
      </c>
      <c r="H1515" s="2">
        <f t="shared" si="35"/>
        <v>0.18000000000006366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1357837.4300000002</v>
      </c>
      <c r="D1517" s="1">
        <v>0</v>
      </c>
      <c r="E1517" s="1">
        <v>0</v>
      </c>
      <c r="F1517" s="1">
        <v>0</v>
      </c>
      <c r="G1517" s="2">
        <f t="shared" si="34"/>
        <v>51597.822340000006</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50557.990000000005</v>
      </c>
      <c r="D1518" s="1">
        <v>0</v>
      </c>
      <c r="E1518" s="1">
        <v>0</v>
      </c>
      <c r="F1518" s="1">
        <v>0</v>
      </c>
      <c r="G1518" s="2">
        <f t="shared" si="34"/>
        <v>1971.7616100000002</v>
      </c>
      <c r="H1518" s="2">
        <f t="shared" si="35"/>
        <v>9.9999999947613105E-3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50557.990000000005</v>
      </c>
      <c r="D1524" s="1">
        <v>0</v>
      </c>
      <c r="E1524" s="1">
        <v>0</v>
      </c>
      <c r="F1524" s="1">
        <v>0</v>
      </c>
      <c r="G1524" s="2">
        <f t="shared" si="34"/>
        <v>2275.1095500000001</v>
      </c>
      <c r="H1524" s="2">
        <f t="shared" si="35"/>
        <v>9.9999999947613105E-3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50547.520000000004</v>
      </c>
      <c r="D1530" s="1">
        <v>0</v>
      </c>
      <c r="E1530" s="1">
        <v>0</v>
      </c>
      <c r="F1530" s="1">
        <v>0</v>
      </c>
      <c r="G1530" s="2">
        <f t="shared" si="34"/>
        <v>2577.9235199999998</v>
      </c>
      <c r="H1530" s="2">
        <f t="shared" si="35"/>
        <v>0.47999999999592546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6404.48</v>
      </c>
      <c r="D1533" s="1">
        <v>0</v>
      </c>
      <c r="E1533" s="1">
        <v>0</v>
      </c>
      <c r="F1533" s="1">
        <v>0</v>
      </c>
      <c r="G1533" s="2">
        <f t="shared" si="34"/>
        <v>345.84191999999996</v>
      </c>
      <c r="H1533" s="2">
        <f t="shared" si="35"/>
        <v>0.47999999999956344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44143.040000000001</v>
      </c>
      <c r="D1534" s="1">
        <v>0</v>
      </c>
      <c r="E1534" s="1">
        <v>0</v>
      </c>
      <c r="F1534" s="1">
        <v>0</v>
      </c>
      <c r="G1534" s="2">
        <f t="shared" si="34"/>
        <v>2427.8672000000001</v>
      </c>
      <c r="H1534" s="2">
        <f t="shared" si="35"/>
        <v>4.0000000000873115E-2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10.47</v>
      </c>
      <c r="D1535" s="1">
        <v>0</v>
      </c>
      <c r="E1535" s="1">
        <v>0</v>
      </c>
      <c r="F1535" s="1">
        <v>0</v>
      </c>
      <c r="G1535" s="2">
        <f t="shared" si="34"/>
        <v>0.58632000000000006</v>
      </c>
      <c r="H1535" s="2">
        <f t="shared" si="35"/>
        <v>0.47000000000000064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10.47</v>
      </c>
      <c r="D1536" s="1">
        <v>0</v>
      </c>
      <c r="E1536" s="1">
        <v>0</v>
      </c>
      <c r="F1536" s="1">
        <v>0</v>
      </c>
      <c r="G1536" s="2">
        <f t="shared" si="34"/>
        <v>0.59679000000000004</v>
      </c>
      <c r="H1536" s="2">
        <f t="shared" si="35"/>
        <v>0.47000000000000064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1307279.44</v>
      </c>
      <c r="D1576" s="1">
        <v>0</v>
      </c>
      <c r="E1576" s="1">
        <v>0</v>
      </c>
      <c r="F1576" s="1">
        <v>0</v>
      </c>
      <c r="G1576" s="2">
        <f t="shared" si="34"/>
        <v>126806.10567999999</v>
      </c>
      <c r="H1576" s="2">
        <f t="shared" si="35"/>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32225.35</v>
      </c>
      <c r="D1578" s="1">
        <v>0</v>
      </c>
      <c r="E1578" s="1">
        <v>0</v>
      </c>
      <c r="F1578" s="1">
        <v>0</v>
      </c>
      <c r="G1578" s="2">
        <f t="shared" si="34"/>
        <v>3190.3096500000001</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8449.81</v>
      </c>
      <c r="D1579" s="1">
        <v>0</v>
      </c>
      <c r="E1579" s="1">
        <v>0</v>
      </c>
      <c r="F1579" s="1">
        <v>0</v>
      </c>
      <c r="G1579" s="2">
        <f t="shared" si="34"/>
        <v>844.98099999999999</v>
      </c>
      <c r="H1579" s="2">
        <f t="shared" si="35"/>
        <v>0.19000000000050932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1266604.28</v>
      </c>
      <c r="D1580" s="13">
        <v>0</v>
      </c>
      <c r="E1580" s="13">
        <v>0</v>
      </c>
      <c r="F1580" s="13">
        <v>0</v>
      </c>
      <c r="G1580" s="14">
        <f t="shared" si="34"/>
        <v>127927.03228000001</v>
      </c>
      <c r="H1580" s="14">
        <f t="shared" si="35"/>
        <v>0.28000000002793968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6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35450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880679.37000000011</v>
      </c>
      <c r="I16" s="172">
        <f>'PR-RAS'!E6</f>
        <v>339513.39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479693.44</v>
      </c>
      <c r="I17" s="172">
        <f>'PR-RAS'!E151</f>
        <v>394688.75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245992.54000000027</v>
      </c>
      <c r="I18" s="172">
        <f>'PR-RAS'!E645</f>
        <v>439097.5399999998</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1391366.6</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1357837.4300000002</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50557.990000000005</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1307279.44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4" zoomScaleNormal="100" workbookViewId="0">
      <selection activeCell="E641" sqref="E64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880679.37000000011</v>
      </c>
      <c r="E6" s="53">
        <f>E7+E44+E50+E82+E106+E124+E133+E139</f>
        <v>339513.39</v>
      </c>
      <c r="F6" s="54">
        <f t="shared" ref="F6:F131" si="0">IF(D6&lt;&gt;0,IF(E6/D6&gt;=100,"&gt;&gt;100",E6/D6*100),"-")</f>
        <v>38.551304999911601</v>
      </c>
    </row>
    <row r="7" spans="1:25" ht="12.75" customHeight="1" x14ac:dyDescent="0.2">
      <c r="A7" s="55">
        <v>61</v>
      </c>
      <c r="B7" s="307" t="s">
        <v>57</v>
      </c>
      <c r="C7" s="52" t="s">
        <v>58</v>
      </c>
      <c r="D7" s="53">
        <f t="shared" ref="D7:E7" si="1">D8+D17+D23+D29+D37+D40</f>
        <v>152894.82</v>
      </c>
      <c r="E7" s="53">
        <f t="shared" si="1"/>
        <v>154113.59</v>
      </c>
      <c r="F7" s="54">
        <f t="shared" si="0"/>
        <v>100.79712968693117</v>
      </c>
    </row>
    <row r="8" spans="1:25" ht="12.75" customHeight="1" x14ac:dyDescent="0.2">
      <c r="A8" s="55">
        <v>611</v>
      </c>
      <c r="B8" s="87" t="s">
        <v>59</v>
      </c>
      <c r="C8" s="52" t="s">
        <v>60</v>
      </c>
      <c r="D8" s="53">
        <f t="shared" ref="D8:E8" si="2">SUM(D9:D14)-D15-D16</f>
        <v>144880.45000000001</v>
      </c>
      <c r="E8" s="53">
        <f t="shared" si="2"/>
        <v>151859.04</v>
      </c>
      <c r="F8" s="54">
        <f t="shared" si="0"/>
        <v>104.81679205165362</v>
      </c>
    </row>
    <row r="9" spans="1:25" ht="12.75" customHeight="1" x14ac:dyDescent="0.2">
      <c r="A9" s="55">
        <v>6111</v>
      </c>
      <c r="B9" s="87" t="s">
        <v>61</v>
      </c>
      <c r="C9" s="52" t="s">
        <v>62</v>
      </c>
      <c r="D9" s="244">
        <v>144880.45000000001</v>
      </c>
      <c r="E9" s="244">
        <v>151859.04</v>
      </c>
      <c r="F9" s="54">
        <f t="shared" si="0"/>
        <v>104.81679205165362</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7464.93</v>
      </c>
      <c r="E23" s="53">
        <f t="shared" si="4"/>
        <v>1487.87</v>
      </c>
      <c r="F23" s="54">
        <f t="shared" si="0"/>
        <v>19.931466202630162</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7464.93</v>
      </c>
      <c r="E27" s="244">
        <v>1487.87</v>
      </c>
      <c r="F27" s="54">
        <f t="shared" si="0"/>
        <v>19.931466202630162</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549.44000000000005</v>
      </c>
      <c r="E29" s="53">
        <f t="shared" si="5"/>
        <v>766.68</v>
      </c>
      <c r="F29" s="54">
        <f t="shared" si="0"/>
        <v>139.53843913803144</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549.44000000000005</v>
      </c>
      <c r="E31" s="244">
        <v>766.68</v>
      </c>
      <c r="F31" s="54">
        <f t="shared" si="0"/>
        <v>139.53843913803144</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179356.95</v>
      </c>
      <c r="E50" s="53">
        <f>E51+E54+E59+E62+E65+E68+E71+E74+E77</f>
        <v>110952.52</v>
      </c>
      <c r="F50" s="54">
        <f t="shared" si="0"/>
        <v>61.861288341488851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179356.95</v>
      </c>
      <c r="E59" s="53">
        <f t="shared" si="12"/>
        <v>110952.52</v>
      </c>
      <c r="F59" s="54">
        <f t="shared" si="0"/>
        <v>61.861288341488851</v>
      </c>
    </row>
    <row r="60" spans="1:6" ht="24" x14ac:dyDescent="0.2">
      <c r="A60" s="55">
        <v>6331</v>
      </c>
      <c r="B60" s="88" t="s">
        <v>163</v>
      </c>
      <c r="C60" s="52" t="s">
        <v>164</v>
      </c>
      <c r="D60" s="244">
        <v>179356.95</v>
      </c>
      <c r="E60" s="244">
        <v>110952.52</v>
      </c>
      <c r="F60" s="54">
        <f t="shared" si="0"/>
        <v>61.861288341488851</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11929.030000000002</v>
      </c>
      <c r="E82" s="53">
        <f t="shared" si="19"/>
        <v>8635.27</v>
      </c>
      <c r="F82" s="54">
        <f t="shared" si="0"/>
        <v>72.388702182826265</v>
      </c>
    </row>
    <row r="83" spans="1:6" ht="12.75" customHeight="1" x14ac:dyDescent="0.2">
      <c r="A83" s="55">
        <v>641</v>
      </c>
      <c r="B83" s="87" t="s">
        <v>209</v>
      </c>
      <c r="C83" s="52" t="s">
        <v>210</v>
      </c>
      <c r="D83" s="53">
        <f t="shared" ref="D83:E83" si="20">SUM(D84:D90)</f>
        <v>0.19</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0.19</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11928.840000000002</v>
      </c>
      <c r="E91" s="53">
        <f t="shared" si="21"/>
        <v>8635.27</v>
      </c>
      <c r="F91" s="54">
        <f t="shared" si="0"/>
        <v>72.389855174518217</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7373.06</v>
      </c>
      <c r="E93" s="244">
        <v>8635.27</v>
      </c>
      <c r="F93" s="54">
        <f t="shared" si="0"/>
        <v>117.11921508844361</v>
      </c>
    </row>
    <row r="94" spans="1:6" ht="12.75" customHeight="1" x14ac:dyDescent="0.2">
      <c r="A94" s="55">
        <v>6423</v>
      </c>
      <c r="B94" s="87" t="s">
        <v>231</v>
      </c>
      <c r="C94" s="52" t="s">
        <v>232</v>
      </c>
      <c r="D94" s="244">
        <v>1627.86</v>
      </c>
      <c r="E94" s="244"/>
      <c r="F94" s="54">
        <f t="shared" si="0"/>
        <v>0</v>
      </c>
    </row>
    <row r="95" spans="1:6" ht="12.75" customHeight="1" x14ac:dyDescent="0.2">
      <c r="A95" s="55">
        <v>6424</v>
      </c>
      <c r="B95" s="87" t="s">
        <v>233</v>
      </c>
      <c r="C95" s="52" t="s">
        <v>234</v>
      </c>
      <c r="D95" s="244">
        <v>909.21</v>
      </c>
      <c r="E95" s="244"/>
      <c r="F95" s="54">
        <f t="shared" si="0"/>
        <v>0</v>
      </c>
    </row>
    <row r="96" spans="1:6" ht="12.75" customHeight="1" x14ac:dyDescent="0.2">
      <c r="A96" s="55" t="s">
        <v>235</v>
      </c>
      <c r="B96" s="87" t="s">
        <v>236</v>
      </c>
      <c r="C96" s="52" t="s">
        <v>235</v>
      </c>
      <c r="D96" s="244">
        <v>26.54</v>
      </c>
      <c r="E96" s="244"/>
      <c r="F96" s="54">
        <f t="shared" si="0"/>
        <v>0</v>
      </c>
    </row>
    <row r="97" spans="1:6" ht="12.75" customHeight="1" x14ac:dyDescent="0.2">
      <c r="A97" s="55">
        <v>6429</v>
      </c>
      <c r="B97" s="87" t="s">
        <v>237</v>
      </c>
      <c r="C97" s="52" t="s">
        <v>238</v>
      </c>
      <c r="D97" s="244">
        <v>1992.17</v>
      </c>
      <c r="E97" s="244"/>
      <c r="F97" s="54">
        <f t="shared" si="0"/>
        <v>0</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516253.81000000006</v>
      </c>
      <c r="E106" s="53">
        <f t="shared" si="23"/>
        <v>65719.03</v>
      </c>
      <c r="F106" s="54">
        <f t="shared" si="0"/>
        <v>12.729984501228184</v>
      </c>
    </row>
    <row r="107" spans="1:6" ht="12.75" customHeight="1" x14ac:dyDescent="0.2">
      <c r="A107" s="55">
        <v>651</v>
      </c>
      <c r="B107" s="87" t="s">
        <v>257</v>
      </c>
      <c r="C107" s="52" t="s">
        <v>258</v>
      </c>
      <c r="D107" s="53">
        <f t="shared" ref="D107:E107" si="24">SUM(D108:D111)</f>
        <v>149.09</v>
      </c>
      <c r="E107" s="53">
        <f t="shared" si="24"/>
        <v>66.36</v>
      </c>
      <c r="F107" s="54">
        <f t="shared" si="0"/>
        <v>44.510027500167681</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149.09</v>
      </c>
      <c r="E111" s="244">
        <v>66.36</v>
      </c>
      <c r="F111" s="54">
        <f t="shared" si="0"/>
        <v>44.510027500167681</v>
      </c>
    </row>
    <row r="112" spans="1:6" ht="12.75" customHeight="1" x14ac:dyDescent="0.2">
      <c r="A112" s="55">
        <v>652</v>
      </c>
      <c r="B112" s="87" t="s">
        <v>267</v>
      </c>
      <c r="C112" s="52" t="s">
        <v>268</v>
      </c>
      <c r="D112" s="53">
        <f t="shared" ref="D112:E112" si="25">SUM(D113:D119)</f>
        <v>12492.779999999999</v>
      </c>
      <c r="E112" s="53">
        <f t="shared" si="25"/>
        <v>16270.57</v>
      </c>
      <c r="F112" s="54">
        <f t="shared" si="0"/>
        <v>130.23978650068278</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207.94</v>
      </c>
      <c r="E114" s="244">
        <v>35.42</v>
      </c>
      <c r="F114" s="54">
        <f t="shared" si="0"/>
        <v>17.033759738386074</v>
      </c>
    </row>
    <row r="115" spans="1:6" ht="12.75" customHeight="1" x14ac:dyDescent="0.2">
      <c r="A115" s="55">
        <v>6524</v>
      </c>
      <c r="B115" s="87" t="s">
        <v>273</v>
      </c>
      <c r="C115" s="52" t="s">
        <v>274</v>
      </c>
      <c r="D115" s="244">
        <v>4271.1499999999996</v>
      </c>
      <c r="E115" s="244">
        <v>8702.48</v>
      </c>
      <c r="F115" s="54">
        <f t="shared" si="0"/>
        <v>203.75027802816575</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8013.69</v>
      </c>
      <c r="E117" s="244">
        <v>7532.67</v>
      </c>
      <c r="F117" s="54">
        <f t="shared" si="0"/>
        <v>93.99752174092086</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503611.94000000006</v>
      </c>
      <c r="E120" s="53">
        <f t="shared" si="26"/>
        <v>49382.1</v>
      </c>
      <c r="F120" s="54">
        <f t="shared" si="0"/>
        <v>9.8055856261072751</v>
      </c>
    </row>
    <row r="121" spans="1:6" ht="12.75" customHeight="1" x14ac:dyDescent="0.2">
      <c r="A121" s="55">
        <v>6531</v>
      </c>
      <c r="B121" s="87" t="s">
        <v>285</v>
      </c>
      <c r="C121" s="52" t="s">
        <v>286</v>
      </c>
      <c r="D121" s="244">
        <v>176089.66</v>
      </c>
      <c r="E121" s="244"/>
      <c r="F121" s="54">
        <f t="shared" si="0"/>
        <v>0</v>
      </c>
    </row>
    <row r="122" spans="1:6" ht="12.75" customHeight="1" x14ac:dyDescent="0.2">
      <c r="A122" s="55">
        <v>6532</v>
      </c>
      <c r="B122" s="87" t="s">
        <v>287</v>
      </c>
      <c r="C122" s="52" t="s">
        <v>288</v>
      </c>
      <c r="D122" s="244">
        <v>327522.28000000003</v>
      </c>
      <c r="E122" s="244">
        <v>49382.1</v>
      </c>
      <c r="F122" s="54">
        <f t="shared" si="0"/>
        <v>15.077478087902904</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20244.759999999998</v>
      </c>
      <c r="E139" s="53">
        <f t="shared" si="33"/>
        <v>92.98</v>
      </c>
      <c r="F139" s="54">
        <f t="shared" si="31"/>
        <v>0.45927933944388577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20244.759999999998</v>
      </c>
      <c r="E150" s="244">
        <v>92.98</v>
      </c>
      <c r="F150" s="54">
        <f t="shared" si="31"/>
        <v>0.45927933944388577</v>
      </c>
    </row>
    <row r="151" spans="1:6" ht="12.75" customHeight="1" x14ac:dyDescent="0.2">
      <c r="A151" s="55">
        <v>3</v>
      </c>
      <c r="B151" s="87" t="s">
        <v>345</v>
      </c>
      <c r="C151" s="52" t="s">
        <v>53</v>
      </c>
      <c r="D151" s="53">
        <f t="shared" ref="D151:E151" si="35">D152+D163+D196+D215+D224+D252+D263</f>
        <v>479693.44</v>
      </c>
      <c r="E151" s="53">
        <f t="shared" si="35"/>
        <v>394688.75</v>
      </c>
      <c r="F151" s="54">
        <f t="shared" si="31"/>
        <v>82.279372008923033</v>
      </c>
    </row>
    <row r="152" spans="1:6" ht="12.75" customHeight="1" x14ac:dyDescent="0.2">
      <c r="A152" s="55">
        <v>31</v>
      </c>
      <c r="B152" s="87" t="s">
        <v>346</v>
      </c>
      <c r="C152" s="52" t="s">
        <v>347</v>
      </c>
      <c r="D152" s="53">
        <f t="shared" ref="D152:E152" si="36">D153+D158+D159</f>
        <v>96147.7</v>
      </c>
      <c r="E152" s="53">
        <f t="shared" si="36"/>
        <v>88012.3</v>
      </c>
      <c r="F152" s="54">
        <f t="shared" si="31"/>
        <v>91.538643150070158</v>
      </c>
    </row>
    <row r="153" spans="1:6" ht="12.75" customHeight="1" x14ac:dyDescent="0.2">
      <c r="A153" s="55">
        <v>311</v>
      </c>
      <c r="B153" s="87" t="s">
        <v>348</v>
      </c>
      <c r="C153" s="52" t="s">
        <v>349</v>
      </c>
      <c r="D153" s="53">
        <f t="shared" ref="D153:E153" si="37">SUM(D154:D157)</f>
        <v>74703.97</v>
      </c>
      <c r="E153" s="53">
        <f t="shared" si="37"/>
        <v>77056.81</v>
      </c>
      <c r="F153" s="54">
        <f t="shared" si="31"/>
        <v>103.14955148969993</v>
      </c>
    </row>
    <row r="154" spans="1:6" ht="12.75" customHeight="1" x14ac:dyDescent="0.2">
      <c r="A154" s="55">
        <v>3111</v>
      </c>
      <c r="B154" s="87" t="s">
        <v>350</v>
      </c>
      <c r="C154" s="52" t="s">
        <v>351</v>
      </c>
      <c r="D154" s="244">
        <v>74703.97</v>
      </c>
      <c r="E154" s="244">
        <v>77056.81</v>
      </c>
      <c r="F154" s="54">
        <f t="shared" si="31"/>
        <v>103.14955148969993</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9901.1200000000008</v>
      </c>
      <c r="E158" s="244">
        <v>900</v>
      </c>
      <c r="F158" s="54">
        <f t="shared" si="31"/>
        <v>9.0898807407646807</v>
      </c>
    </row>
    <row r="159" spans="1:6" ht="12.75" customHeight="1" x14ac:dyDescent="0.2">
      <c r="A159" s="55">
        <v>313</v>
      </c>
      <c r="B159" s="87" t="s">
        <v>360</v>
      </c>
      <c r="C159" s="52" t="s">
        <v>361</v>
      </c>
      <c r="D159" s="53">
        <f t="shared" ref="D159:E159" si="38">SUM(D160:D162)</f>
        <v>11542.61</v>
      </c>
      <c r="E159" s="53">
        <f t="shared" si="38"/>
        <v>10055.49</v>
      </c>
      <c r="F159" s="54">
        <f t="shared" si="31"/>
        <v>87.116258801085706</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11519.24</v>
      </c>
      <c r="E161" s="244">
        <v>10055.49</v>
      </c>
      <c r="F161" s="54">
        <f t="shared" si="31"/>
        <v>87.292998496428581</v>
      </c>
    </row>
    <row r="162" spans="1:6" ht="12.75" customHeight="1" x14ac:dyDescent="0.2">
      <c r="A162" s="55">
        <v>3133</v>
      </c>
      <c r="B162" s="87" t="s">
        <v>365</v>
      </c>
      <c r="C162" s="52" t="s">
        <v>366</v>
      </c>
      <c r="D162" s="244">
        <v>23.37</v>
      </c>
      <c r="E162" s="244"/>
      <c r="F162" s="54">
        <f t="shared" si="31"/>
        <v>0</v>
      </c>
    </row>
    <row r="163" spans="1:6" ht="12.75" customHeight="1" x14ac:dyDescent="0.2">
      <c r="A163" s="55">
        <v>32</v>
      </c>
      <c r="B163" s="87" t="s">
        <v>367</v>
      </c>
      <c r="C163" s="52" t="s">
        <v>368</v>
      </c>
      <c r="D163" s="53">
        <f t="shared" ref="D163:E163" si="39">D164+D169+D177+D187+D188</f>
        <v>106641.23000000001</v>
      </c>
      <c r="E163" s="53">
        <f t="shared" si="39"/>
        <v>255249.75</v>
      </c>
      <c r="F163" s="54">
        <f t="shared" si="31"/>
        <v>239.35371900717945</v>
      </c>
    </row>
    <row r="164" spans="1:6" ht="12.75" customHeight="1" x14ac:dyDescent="0.2">
      <c r="A164" s="55">
        <v>321</v>
      </c>
      <c r="B164" s="87" t="s">
        <v>369</v>
      </c>
      <c r="C164" s="52" t="s">
        <v>370</v>
      </c>
      <c r="D164" s="53">
        <f t="shared" ref="D164:E164" si="40">SUM(D165:D168)</f>
        <v>667.68</v>
      </c>
      <c r="E164" s="53">
        <f t="shared" si="40"/>
        <v>654.29999999999995</v>
      </c>
      <c r="F164" s="54">
        <f t="shared" si="31"/>
        <v>97.996046010064703</v>
      </c>
    </row>
    <row r="165" spans="1:6" ht="12.75" customHeight="1" x14ac:dyDescent="0.2">
      <c r="A165" s="55">
        <v>3211</v>
      </c>
      <c r="B165" s="87" t="s">
        <v>371</v>
      </c>
      <c r="C165" s="52" t="s">
        <v>372</v>
      </c>
      <c r="D165" s="244">
        <v>58.93</v>
      </c>
      <c r="E165" s="244"/>
      <c r="F165" s="54">
        <f t="shared" si="31"/>
        <v>0</v>
      </c>
    </row>
    <row r="166" spans="1:6" ht="12.75" customHeight="1" x14ac:dyDescent="0.2">
      <c r="A166" s="55">
        <v>3212</v>
      </c>
      <c r="B166" s="87" t="s">
        <v>373</v>
      </c>
      <c r="C166" s="52" t="s">
        <v>374</v>
      </c>
      <c r="D166" s="244">
        <v>592.82000000000005</v>
      </c>
      <c r="E166" s="244">
        <v>654.29999999999995</v>
      </c>
      <c r="F166" s="54">
        <f t="shared" si="31"/>
        <v>110.37077021692923</v>
      </c>
    </row>
    <row r="167" spans="1:6" ht="12.75" customHeight="1" x14ac:dyDescent="0.2">
      <c r="A167" s="55">
        <v>3213</v>
      </c>
      <c r="B167" s="87" t="s">
        <v>375</v>
      </c>
      <c r="C167" s="52" t="s">
        <v>376</v>
      </c>
      <c r="D167" s="244">
        <v>0</v>
      </c>
      <c r="E167" s="244"/>
      <c r="F167" s="54" t="str">
        <f t="shared" si="31"/>
        <v>-</v>
      </c>
    </row>
    <row r="168" spans="1:6" ht="12.75" customHeight="1" x14ac:dyDescent="0.2">
      <c r="A168" s="55">
        <v>3214</v>
      </c>
      <c r="B168" s="87" t="s">
        <v>377</v>
      </c>
      <c r="C168" s="52" t="s">
        <v>378</v>
      </c>
      <c r="D168" s="244">
        <v>15.93</v>
      </c>
      <c r="E168" s="244"/>
      <c r="F168" s="54">
        <f t="shared" si="31"/>
        <v>0</v>
      </c>
    </row>
    <row r="169" spans="1:6" ht="12.75" customHeight="1" x14ac:dyDescent="0.2">
      <c r="A169" s="55">
        <v>322</v>
      </c>
      <c r="B169" s="87" t="s">
        <v>379</v>
      </c>
      <c r="C169" s="52" t="s">
        <v>380</v>
      </c>
      <c r="D169" s="53">
        <f t="shared" ref="D169:E169" si="41">SUM(D170:D176)</f>
        <v>32177.54</v>
      </c>
      <c r="E169" s="53">
        <f t="shared" si="41"/>
        <v>25927.829999999998</v>
      </c>
      <c r="F169" s="54">
        <f t="shared" si="31"/>
        <v>80.577415178413261</v>
      </c>
    </row>
    <row r="170" spans="1:6" ht="12.75" customHeight="1" x14ac:dyDescent="0.2">
      <c r="A170" s="55">
        <v>3221</v>
      </c>
      <c r="B170" s="87" t="s">
        <v>381</v>
      </c>
      <c r="C170" s="52" t="s">
        <v>382</v>
      </c>
      <c r="D170" s="244">
        <v>1412.52</v>
      </c>
      <c r="E170" s="244">
        <v>2302.85</v>
      </c>
      <c r="F170" s="54">
        <f t="shared" si="31"/>
        <v>163.03131991051453</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21633.439999999999</v>
      </c>
      <c r="E172" s="244">
        <v>16850.93</v>
      </c>
      <c r="F172" s="54">
        <f t="shared" si="31"/>
        <v>77.892974949892391</v>
      </c>
    </row>
    <row r="173" spans="1:6" ht="12.75" customHeight="1" x14ac:dyDescent="0.2">
      <c r="A173" s="55">
        <v>3224</v>
      </c>
      <c r="B173" s="87" t="s">
        <v>387</v>
      </c>
      <c r="C173" s="52" t="s">
        <v>388</v>
      </c>
      <c r="D173" s="244">
        <v>9131.58</v>
      </c>
      <c r="E173" s="244">
        <v>5530.96</v>
      </c>
      <c r="F173" s="54">
        <f t="shared" si="31"/>
        <v>60.56958379601339</v>
      </c>
    </row>
    <row r="174" spans="1:6" ht="12.75" customHeight="1" x14ac:dyDescent="0.2">
      <c r="A174" s="55">
        <v>3225</v>
      </c>
      <c r="B174" s="87" t="s">
        <v>389</v>
      </c>
      <c r="C174" s="52" t="s">
        <v>390</v>
      </c>
      <c r="D174" s="244">
        <v>0</v>
      </c>
      <c r="E174" s="244">
        <v>567.15</v>
      </c>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v>675.94</v>
      </c>
      <c r="F176" s="54" t="str">
        <f t="shared" si="31"/>
        <v>-</v>
      </c>
    </row>
    <row r="177" spans="1:6" ht="12.75" customHeight="1" x14ac:dyDescent="0.2">
      <c r="A177" s="55">
        <v>323</v>
      </c>
      <c r="B177" s="87" t="s">
        <v>395</v>
      </c>
      <c r="C177" s="52" t="s">
        <v>396</v>
      </c>
      <c r="D177" s="53">
        <f t="shared" ref="D177:E177" si="42">SUM(D178:D186)</f>
        <v>59496.22</v>
      </c>
      <c r="E177" s="53">
        <f t="shared" si="42"/>
        <v>43250.83</v>
      </c>
      <c r="F177" s="54">
        <f t="shared" si="31"/>
        <v>72.695088864469042</v>
      </c>
    </row>
    <row r="178" spans="1:6" ht="12.75" customHeight="1" x14ac:dyDescent="0.2">
      <c r="A178" s="55">
        <v>3231</v>
      </c>
      <c r="B178" s="87" t="s">
        <v>397</v>
      </c>
      <c r="C178" s="52" t="s">
        <v>398</v>
      </c>
      <c r="D178" s="244">
        <v>4611.43</v>
      </c>
      <c r="E178" s="244">
        <v>3555.19</v>
      </c>
      <c r="F178" s="54">
        <f t="shared" si="31"/>
        <v>77.095174381916237</v>
      </c>
    </row>
    <row r="179" spans="1:6" ht="12.75" customHeight="1" x14ac:dyDescent="0.2">
      <c r="A179" s="55">
        <v>3232</v>
      </c>
      <c r="B179" s="87" t="s">
        <v>399</v>
      </c>
      <c r="C179" s="52" t="s">
        <v>400</v>
      </c>
      <c r="D179" s="244">
        <v>3679.87</v>
      </c>
      <c r="E179" s="244">
        <v>8672.02</v>
      </c>
      <c r="F179" s="54">
        <f t="shared" si="31"/>
        <v>235.66104237377954</v>
      </c>
    </row>
    <row r="180" spans="1:6" ht="12.75" customHeight="1" x14ac:dyDescent="0.2">
      <c r="A180" s="55">
        <v>3233</v>
      </c>
      <c r="B180" s="87" t="s">
        <v>401</v>
      </c>
      <c r="C180" s="52" t="s">
        <v>402</v>
      </c>
      <c r="D180" s="244">
        <v>633.49</v>
      </c>
      <c r="E180" s="244"/>
      <c r="F180" s="54">
        <f t="shared" si="31"/>
        <v>0</v>
      </c>
    </row>
    <row r="181" spans="1:6" ht="12.75" customHeight="1" x14ac:dyDescent="0.2">
      <c r="A181" s="55">
        <v>3234</v>
      </c>
      <c r="B181" s="87" t="s">
        <v>403</v>
      </c>
      <c r="C181" s="52" t="s">
        <v>404</v>
      </c>
      <c r="D181" s="244">
        <v>13302.9</v>
      </c>
      <c r="E181" s="244">
        <v>11997.85</v>
      </c>
      <c r="F181" s="54">
        <f t="shared" si="31"/>
        <v>90.189733065722521</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v>7343.98</v>
      </c>
      <c r="F183" s="54" t="str">
        <f t="shared" si="31"/>
        <v>-</v>
      </c>
    </row>
    <row r="184" spans="1:6" ht="12.75" customHeight="1" x14ac:dyDescent="0.2">
      <c r="A184" s="55">
        <v>3237</v>
      </c>
      <c r="B184" s="87" t="s">
        <v>409</v>
      </c>
      <c r="C184" s="52" t="s">
        <v>410</v>
      </c>
      <c r="D184" s="244">
        <v>32056.14</v>
      </c>
      <c r="E184" s="244">
        <v>8129.89</v>
      </c>
      <c r="F184" s="54">
        <f t="shared" si="31"/>
        <v>25.361412821381492</v>
      </c>
    </row>
    <row r="185" spans="1:6" ht="12.75" customHeight="1" x14ac:dyDescent="0.2">
      <c r="A185" s="55">
        <v>3238</v>
      </c>
      <c r="B185" s="87" t="s">
        <v>411</v>
      </c>
      <c r="C185" s="52" t="s">
        <v>412</v>
      </c>
      <c r="D185" s="244">
        <v>1167.57</v>
      </c>
      <c r="E185" s="244">
        <v>1036.46</v>
      </c>
      <c r="F185" s="54">
        <f t="shared" si="31"/>
        <v>88.770694690682362</v>
      </c>
    </row>
    <row r="186" spans="1:6" ht="12.75" customHeight="1" x14ac:dyDescent="0.2">
      <c r="A186" s="55">
        <v>3239</v>
      </c>
      <c r="B186" s="87" t="s">
        <v>413</v>
      </c>
      <c r="C186" s="52" t="s">
        <v>414</v>
      </c>
      <c r="D186" s="244">
        <v>4044.82</v>
      </c>
      <c r="E186" s="244">
        <v>2515.44</v>
      </c>
      <c r="F186" s="54">
        <f t="shared" si="31"/>
        <v>62.189170346270039</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14299.79</v>
      </c>
      <c r="E188" s="53">
        <f t="shared" si="43"/>
        <v>185416.79</v>
      </c>
      <c r="F188" s="54">
        <f t="shared" si="31"/>
        <v>1296.6399506566181</v>
      </c>
    </row>
    <row r="189" spans="1:6" ht="12.75" customHeight="1" x14ac:dyDescent="0.2">
      <c r="A189" s="55">
        <v>3291</v>
      </c>
      <c r="B189" s="234" t="s">
        <v>419</v>
      </c>
      <c r="C189" s="52" t="s">
        <v>420</v>
      </c>
      <c r="D189" s="244">
        <v>12338.72</v>
      </c>
      <c r="E189" s="244"/>
      <c r="F189" s="54">
        <f t="shared" si="31"/>
        <v>0</v>
      </c>
    </row>
    <row r="190" spans="1:6" ht="12.75" customHeight="1" x14ac:dyDescent="0.2">
      <c r="A190" s="55">
        <v>3292</v>
      </c>
      <c r="B190" s="87" t="s">
        <v>421</v>
      </c>
      <c r="C190" s="52" t="s">
        <v>422</v>
      </c>
      <c r="D190" s="244">
        <v>0</v>
      </c>
      <c r="E190" s="244">
        <v>401.04</v>
      </c>
      <c r="F190" s="54" t="str">
        <f t="shared" si="31"/>
        <v>-</v>
      </c>
    </row>
    <row r="191" spans="1:6" ht="12.75" customHeight="1" x14ac:dyDescent="0.2">
      <c r="A191" s="55">
        <v>3293</v>
      </c>
      <c r="B191" s="87" t="s">
        <v>423</v>
      </c>
      <c r="C191" s="52" t="s">
        <v>424</v>
      </c>
      <c r="D191" s="244">
        <v>1401.45</v>
      </c>
      <c r="E191" s="244">
        <v>152.32</v>
      </c>
      <c r="F191" s="54">
        <f t="shared" si="31"/>
        <v>10.868743087516499</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202.86</v>
      </c>
      <c r="E193" s="244">
        <v>2138.4499999999998</v>
      </c>
      <c r="F193" s="54">
        <f t="shared" si="31"/>
        <v>1054.1506457655523</v>
      </c>
    </row>
    <row r="194" spans="1:6" ht="12.75" customHeight="1" x14ac:dyDescent="0.2">
      <c r="A194" s="55" t="s">
        <v>429</v>
      </c>
      <c r="B194" s="87" t="s">
        <v>430</v>
      </c>
      <c r="C194" s="52" t="s">
        <v>429</v>
      </c>
      <c r="D194" s="244">
        <v>215.54</v>
      </c>
      <c r="E194" s="244">
        <v>179859.35</v>
      </c>
      <c r="F194" s="54" t="str">
        <f t="shared" si="31"/>
        <v>&gt;&gt;100</v>
      </c>
    </row>
    <row r="195" spans="1:6" ht="12.75" customHeight="1" x14ac:dyDescent="0.2">
      <c r="A195" s="55">
        <v>3299</v>
      </c>
      <c r="B195" s="87" t="s">
        <v>431</v>
      </c>
      <c r="C195" s="52" t="s">
        <v>432</v>
      </c>
      <c r="D195" s="244">
        <v>141.22</v>
      </c>
      <c r="E195" s="244">
        <v>2865.63</v>
      </c>
      <c r="F195" s="54">
        <f t="shared" si="31"/>
        <v>2029.1955813624136</v>
      </c>
    </row>
    <row r="196" spans="1:6" ht="12.75" customHeight="1" x14ac:dyDescent="0.2">
      <c r="A196" s="55">
        <v>34</v>
      </c>
      <c r="B196" s="234" t="s">
        <v>433</v>
      </c>
      <c r="C196" s="52" t="s">
        <v>434</v>
      </c>
      <c r="D196" s="53">
        <f t="shared" ref="D196:E196" si="44">D197+D202+D210</f>
        <v>30332.99</v>
      </c>
      <c r="E196" s="53">
        <f t="shared" si="44"/>
        <v>8792.4</v>
      </c>
      <c r="F196" s="54">
        <f t="shared" si="31"/>
        <v>28.986262152197984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9337.5400000000009</v>
      </c>
      <c r="E202" s="53">
        <f t="shared" si="46"/>
        <v>8082.69</v>
      </c>
      <c r="F202" s="54">
        <f t="shared" si="31"/>
        <v>86.561235614519433</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9337.5400000000009</v>
      </c>
      <c r="E205" s="244">
        <v>8082.69</v>
      </c>
      <c r="F205" s="54">
        <f t="shared" si="31"/>
        <v>86.561235614519433</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20995.45</v>
      </c>
      <c r="E210" s="53">
        <f t="shared" si="47"/>
        <v>709.71</v>
      </c>
      <c r="F210" s="54">
        <f t="shared" si="31"/>
        <v>3.3803038277341049</v>
      </c>
    </row>
    <row r="211" spans="1:6" ht="12.75" customHeight="1" x14ac:dyDescent="0.2">
      <c r="A211" s="55">
        <v>3431</v>
      </c>
      <c r="B211" s="234" t="s">
        <v>463</v>
      </c>
      <c r="C211" s="52" t="s">
        <v>464</v>
      </c>
      <c r="D211" s="244">
        <v>1455.99</v>
      </c>
      <c r="E211" s="244">
        <v>655.6</v>
      </c>
      <c r="F211" s="54">
        <f t="shared" si="31"/>
        <v>45.027781784215556</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445.17</v>
      </c>
      <c r="E213" s="244">
        <v>54.11</v>
      </c>
      <c r="F213" s="54">
        <f t="shared" si="31"/>
        <v>12.154907114136172</v>
      </c>
    </row>
    <row r="214" spans="1:6" ht="12.75" customHeight="1" x14ac:dyDescent="0.2">
      <c r="A214" s="55">
        <v>3434</v>
      </c>
      <c r="B214" s="87" t="s">
        <v>469</v>
      </c>
      <c r="C214" s="52" t="s">
        <v>470</v>
      </c>
      <c r="D214" s="244">
        <v>19094.29</v>
      </c>
      <c r="E214" s="244"/>
      <c r="F214" s="54">
        <f t="shared" si="31"/>
        <v>0</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37537</v>
      </c>
      <c r="E224" s="53">
        <f t="shared" si="51"/>
        <v>34473.730000000003</v>
      </c>
      <c r="F224" s="54">
        <f t="shared" ref="F224:F235" si="52">IF(D224&lt;&gt;0,IF(E224/D224&gt;=100,"&gt;&gt;100",E224/D224*100),"-")</f>
        <v>91.839331859232232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37537</v>
      </c>
      <c r="E240" s="53">
        <f t="shared" si="58"/>
        <v>34473.730000000003</v>
      </c>
      <c r="F240" s="54">
        <f t="shared" ref="F240:F243" si="59">IF(D240&lt;&gt;0,IF(E240/D240&gt;=100,"&gt;&gt;100",E240/D240*100),"-")</f>
        <v>91.839331859232232</v>
      </c>
    </row>
    <row r="241" spans="1:6" ht="24" x14ac:dyDescent="0.2">
      <c r="A241" s="55">
        <v>3672</v>
      </c>
      <c r="B241" s="87" t="s">
        <v>523</v>
      </c>
      <c r="C241" s="52" t="s">
        <v>524</v>
      </c>
      <c r="D241" s="244">
        <v>37537</v>
      </c>
      <c r="E241" s="244">
        <v>34473.730000000003</v>
      </c>
      <c r="F241" s="54">
        <f t="shared" si="59"/>
        <v>91.839331859232232</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150478.63</v>
      </c>
      <c r="E252" s="53">
        <f t="shared" si="63"/>
        <v>8160.5700000000006</v>
      </c>
      <c r="F252" s="54">
        <f t="shared" ref="F252:F258" si="64">IF(D252&lt;&gt;0,IF(E252/D252&gt;=100,"&gt;&gt;100",E252/D252*100),"-")</f>
        <v>5.4230756885545812</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150478.63</v>
      </c>
      <c r="E259" s="53">
        <f t="shared" si="66"/>
        <v>8160.5700000000006</v>
      </c>
      <c r="F259" s="54">
        <f t="shared" ref="F259:F262" si="67">IF(D259&lt;&gt;0,IF(E259/D259&gt;=100,"&gt;&gt;100",E259/D259*100),"-")</f>
        <v>5.4230756885545812</v>
      </c>
    </row>
    <row r="260" spans="1:6" ht="12.75" customHeight="1" x14ac:dyDescent="0.2">
      <c r="A260" s="55">
        <v>3721</v>
      </c>
      <c r="B260" s="87" t="s">
        <v>557</v>
      </c>
      <c r="C260" s="52" t="s">
        <v>558</v>
      </c>
      <c r="D260" s="244">
        <v>145964.49</v>
      </c>
      <c r="E260" s="244">
        <v>3153.76</v>
      </c>
      <c r="F260" s="54">
        <f t="shared" si="67"/>
        <v>2.1606350969335075</v>
      </c>
    </row>
    <row r="261" spans="1:6" ht="12.75" customHeight="1" x14ac:dyDescent="0.2">
      <c r="A261" s="55">
        <v>3722</v>
      </c>
      <c r="B261" s="87" t="s">
        <v>559</v>
      </c>
      <c r="C261" s="52" t="s">
        <v>560</v>
      </c>
      <c r="D261" s="244">
        <v>4514.1400000000003</v>
      </c>
      <c r="E261" s="244">
        <v>5006.8100000000004</v>
      </c>
      <c r="F261" s="54">
        <f t="shared" si="67"/>
        <v>110.91392823439237</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58555.89</v>
      </c>
      <c r="E263" s="53">
        <f t="shared" si="68"/>
        <v>0</v>
      </c>
      <c r="F263" s="54">
        <f t="shared" ref="F263:F267" si="69">IF(D263&lt;&gt;0,IF(E263/D263&gt;=100,"&gt;&gt;100",E263/D263*100),"-")</f>
        <v>0</v>
      </c>
    </row>
    <row r="264" spans="1:6" ht="12.75" customHeight="1" x14ac:dyDescent="0.2">
      <c r="A264" s="55">
        <v>381</v>
      </c>
      <c r="B264" s="87" t="s">
        <v>565</v>
      </c>
      <c r="C264" s="52" t="s">
        <v>566</v>
      </c>
      <c r="D264" s="53">
        <f t="shared" ref="D264:E264" si="70">SUM(D265:D267)</f>
        <v>58555.89</v>
      </c>
      <c r="E264" s="53">
        <f t="shared" si="70"/>
        <v>0</v>
      </c>
      <c r="F264" s="54">
        <f t="shared" si="69"/>
        <v>0</v>
      </c>
    </row>
    <row r="265" spans="1:6" ht="12.75" customHeight="1" x14ac:dyDescent="0.2">
      <c r="A265" s="55">
        <v>3811</v>
      </c>
      <c r="B265" s="87" t="s">
        <v>567</v>
      </c>
      <c r="C265" s="52" t="s">
        <v>568</v>
      </c>
      <c r="D265" s="244">
        <v>55590.36</v>
      </c>
      <c r="E265" s="244"/>
      <c r="F265" s="54">
        <f t="shared" si="69"/>
        <v>0</v>
      </c>
    </row>
    <row r="266" spans="1:6" ht="12.75" customHeight="1" x14ac:dyDescent="0.2">
      <c r="A266" s="55">
        <v>3812</v>
      </c>
      <c r="B266" s="87" t="s">
        <v>569</v>
      </c>
      <c r="C266" s="52" t="s">
        <v>570</v>
      </c>
      <c r="D266" s="244">
        <v>2965.53</v>
      </c>
      <c r="E266" s="244"/>
      <c r="F266" s="54">
        <f t="shared" si="69"/>
        <v>0</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479693.44</v>
      </c>
      <c r="E289" s="53">
        <f t="shared" si="79"/>
        <v>394688.75</v>
      </c>
      <c r="F289" s="54">
        <f t="shared" si="76"/>
        <v>82.279372008923033</v>
      </c>
    </row>
    <row r="290" spans="1:6" ht="12.75" customHeight="1" x14ac:dyDescent="0.2">
      <c r="A290" s="55" t="s">
        <v>606</v>
      </c>
      <c r="B290" s="87" t="s">
        <v>617</v>
      </c>
      <c r="C290" s="52" t="s">
        <v>618</v>
      </c>
      <c r="D290" s="53">
        <f>IF(D6&gt;=D289,D6-D289,0)</f>
        <v>400985.93000000011</v>
      </c>
      <c r="E290" s="53">
        <f>IF(E6&gt;=E289,E6-E289,0)</f>
        <v>0</v>
      </c>
      <c r="F290" s="54">
        <f t="shared" si="76"/>
        <v>0</v>
      </c>
    </row>
    <row r="291" spans="1:6" ht="12.75" customHeight="1" x14ac:dyDescent="0.2">
      <c r="A291" s="55" t="s">
        <v>606</v>
      </c>
      <c r="B291" s="87" t="s">
        <v>619</v>
      </c>
      <c r="C291" s="52" t="s">
        <v>620</v>
      </c>
      <c r="D291" s="53">
        <f>IF(D289&gt;=D6,D289-D6,0)</f>
        <v>0</v>
      </c>
      <c r="E291" s="53">
        <f>IF(E289&gt;=E6,E289-E6,0)</f>
        <v>55175.359999999986</v>
      </c>
      <c r="F291" s="54" t="str">
        <f t="shared" si="76"/>
        <v>-</v>
      </c>
    </row>
    <row r="292" spans="1:6" ht="12.75" customHeight="1" x14ac:dyDescent="0.2">
      <c r="A292" s="55">
        <v>92211</v>
      </c>
      <c r="B292" s="87" t="s">
        <v>621</v>
      </c>
      <c r="C292" s="52" t="s">
        <v>622</v>
      </c>
      <c r="D292" s="244">
        <v>0</v>
      </c>
      <c r="E292" s="244">
        <v>4288873.41</v>
      </c>
      <c r="F292" s="54" t="str">
        <f t="shared" si="76"/>
        <v>-</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0</v>
      </c>
      <c r="E294" s="244">
        <v>1222910.3500000001</v>
      </c>
      <c r="F294" s="54" t="str">
        <f t="shared" si="76"/>
        <v>-</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90690.81</v>
      </c>
      <c r="E298" s="53">
        <f t="shared" si="80"/>
        <v>24325.56</v>
      </c>
      <c r="F298" s="54">
        <f t="shared" ref="F298:F418" si="81">IF(D298&lt;&gt;0,IF(E298/D298&gt;=100,"&gt;&gt;100",E298/D298*100),"-")</f>
        <v>26.822519282824803</v>
      </c>
    </row>
    <row r="299" spans="1:6" ht="12.75" customHeight="1" x14ac:dyDescent="0.2">
      <c r="A299" s="55">
        <v>71</v>
      </c>
      <c r="B299" s="87" t="s">
        <v>634</v>
      </c>
      <c r="C299" s="52" t="s">
        <v>635</v>
      </c>
      <c r="D299" s="53">
        <f t="shared" ref="D299:E299" si="82">D300+D304</f>
        <v>90690.81</v>
      </c>
      <c r="E299" s="53">
        <f t="shared" si="82"/>
        <v>24325.56</v>
      </c>
      <c r="F299" s="54">
        <f t="shared" si="81"/>
        <v>26.822519282824803</v>
      </c>
    </row>
    <row r="300" spans="1:6" ht="24" x14ac:dyDescent="0.2">
      <c r="A300" s="55">
        <v>711</v>
      </c>
      <c r="B300" s="87" t="s">
        <v>636</v>
      </c>
      <c r="C300" s="52" t="s">
        <v>637</v>
      </c>
      <c r="D300" s="53">
        <f t="shared" ref="D300:E300" si="83">SUM(D301:D303)</f>
        <v>90690.81</v>
      </c>
      <c r="E300" s="53">
        <f t="shared" si="83"/>
        <v>24325.56</v>
      </c>
      <c r="F300" s="54">
        <f t="shared" si="81"/>
        <v>26.822519282824803</v>
      </c>
    </row>
    <row r="301" spans="1:6" ht="12.75" customHeight="1" x14ac:dyDescent="0.2">
      <c r="A301" s="55">
        <v>7111</v>
      </c>
      <c r="B301" s="87" t="s">
        <v>638</v>
      </c>
      <c r="C301" s="52" t="s">
        <v>639</v>
      </c>
      <c r="D301" s="244">
        <v>90690.81</v>
      </c>
      <c r="E301" s="244">
        <v>24325.56</v>
      </c>
      <c r="F301" s="54">
        <f t="shared" si="81"/>
        <v>26.822519282824803</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98802.01</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98802.01</v>
      </c>
      <c r="E363" s="53">
        <f t="shared" si="99"/>
        <v>0</v>
      </c>
      <c r="F363" s="54">
        <f t="shared" si="81"/>
        <v>0</v>
      </c>
    </row>
    <row r="364" spans="1:6" ht="12.75" customHeight="1" x14ac:dyDescent="0.2">
      <c r="A364" s="55">
        <v>421</v>
      </c>
      <c r="B364" s="87" t="s">
        <v>756</v>
      </c>
      <c r="C364" s="52" t="s">
        <v>757</v>
      </c>
      <c r="D364" s="53">
        <f t="shared" ref="D364:E364" si="100">SUM(D365:D368)</f>
        <v>5625.37</v>
      </c>
      <c r="E364" s="53">
        <f t="shared" si="100"/>
        <v>0</v>
      </c>
      <c r="F364" s="54">
        <f t="shared" si="81"/>
        <v>0</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5625.37</v>
      </c>
      <c r="E366" s="244"/>
      <c r="F366" s="54">
        <f t="shared" si="81"/>
        <v>0</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91827.59</v>
      </c>
      <c r="E369" s="53">
        <f t="shared" si="101"/>
        <v>0</v>
      </c>
      <c r="F369" s="54">
        <f t="shared" si="81"/>
        <v>0</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91827.59</v>
      </c>
      <c r="E376" s="244"/>
      <c r="F376" s="54">
        <f t="shared" si="81"/>
        <v>0</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1349.05</v>
      </c>
      <c r="E391" s="53">
        <f t="shared" si="105"/>
        <v>0</v>
      </c>
      <c r="F391" s="54">
        <f t="shared" si="81"/>
        <v>0</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1349.05</v>
      </c>
      <c r="E393" s="244"/>
      <c r="F393" s="54">
        <f t="shared" si="81"/>
        <v>0</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24325.56</v>
      </c>
      <c r="F407" s="54" t="str">
        <f t="shared" si="81"/>
        <v>-</v>
      </c>
    </row>
    <row r="408" spans="1:6" ht="12.75" customHeight="1" x14ac:dyDescent="0.2">
      <c r="A408" s="55" t="s">
        <v>606</v>
      </c>
      <c r="B408" s="87" t="s">
        <v>819</v>
      </c>
      <c r="C408" s="52" t="s">
        <v>820</v>
      </c>
      <c r="D408" s="53">
        <f t="shared" ref="D408:E408" si="111">IF(D350&gt;=D298,D350-D298,0)</f>
        <v>8111.1999999999971</v>
      </c>
      <c r="E408" s="53">
        <f t="shared" si="111"/>
        <v>0</v>
      </c>
      <c r="F408" s="54">
        <f t="shared" si="81"/>
        <v>0</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v>5262334.9400000004</v>
      </c>
      <c r="F410" s="54" t="str">
        <f t="shared" si="81"/>
        <v>-</v>
      </c>
    </row>
    <row r="411" spans="1:6" ht="12.75" customHeight="1" x14ac:dyDescent="0.2">
      <c r="A411" s="55">
        <v>97</v>
      </c>
      <c r="B411" s="87" t="s">
        <v>825</v>
      </c>
      <c r="C411" s="52" t="s">
        <v>826</v>
      </c>
      <c r="D411" s="244">
        <v>0</v>
      </c>
      <c r="E411" s="244">
        <v>107564.84</v>
      </c>
      <c r="F411" s="54" t="str">
        <f t="shared" si="81"/>
        <v>-</v>
      </c>
    </row>
    <row r="412" spans="1:6" ht="12.75" customHeight="1" x14ac:dyDescent="0.2">
      <c r="A412" s="55" t="s">
        <v>606</v>
      </c>
      <c r="B412" s="87" t="s">
        <v>827</v>
      </c>
      <c r="C412" s="52" t="s">
        <v>828</v>
      </c>
      <c r="D412" s="53">
        <f>D6+D298</f>
        <v>971370.18000000017</v>
      </c>
      <c r="E412" s="53">
        <f>E6+E298</f>
        <v>363838.95</v>
      </c>
      <c r="F412" s="54">
        <f t="shared" si="81"/>
        <v>37.456261010606681</v>
      </c>
    </row>
    <row r="413" spans="1:6" ht="12.75" customHeight="1" x14ac:dyDescent="0.2">
      <c r="A413" s="55" t="s">
        <v>606</v>
      </c>
      <c r="B413" s="87" t="s">
        <v>829</v>
      </c>
      <c r="C413" s="52" t="s">
        <v>830</v>
      </c>
      <c r="D413" s="53">
        <f t="shared" ref="D413:E413" si="112">D289+D350</f>
        <v>578495.44999999995</v>
      </c>
      <c r="E413" s="53">
        <f t="shared" si="112"/>
        <v>394688.75</v>
      </c>
      <c r="F413" s="54">
        <f t="shared" si="81"/>
        <v>68.226768248566188</v>
      </c>
    </row>
    <row r="414" spans="1:6" ht="12.75" customHeight="1" x14ac:dyDescent="0.2">
      <c r="A414" s="55" t="s">
        <v>606</v>
      </c>
      <c r="B414" s="87" t="s">
        <v>831</v>
      </c>
      <c r="C414" s="52" t="s">
        <v>832</v>
      </c>
      <c r="D414" s="53">
        <f t="shared" ref="D414:E414" si="113">IF(D412&gt;=D413,D412-D413,0)</f>
        <v>392874.73000000021</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30849.799999999988</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973461.53000000026</v>
      </c>
      <c r="F417" s="54" t="str">
        <f t="shared" si="81"/>
        <v>-</v>
      </c>
    </row>
    <row r="418" spans="1:6" ht="12.75" customHeight="1" x14ac:dyDescent="0.2">
      <c r="A418" s="57" t="s">
        <v>840</v>
      </c>
      <c r="B418" s="235" t="s">
        <v>841</v>
      </c>
      <c r="C418" s="58" t="s">
        <v>842</v>
      </c>
      <c r="D418" s="64">
        <f t="shared" ref="D418:E418" si="117">D294+D411</f>
        <v>0</v>
      </c>
      <c r="E418" s="64">
        <f t="shared" si="117"/>
        <v>1330475.1900000002</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146882.19</v>
      </c>
      <c r="E528" s="53">
        <f t="shared" si="148"/>
        <v>5046.42</v>
      </c>
      <c r="F528" s="54">
        <f t="shared" si="119"/>
        <v>3.4356922374319172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146882.19</v>
      </c>
      <c r="E593" s="53">
        <f t="shared" si="167"/>
        <v>5046.42</v>
      </c>
      <c r="F593" s="54">
        <f t="shared" si="119"/>
        <v>3.4356922374319172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115598.44</v>
      </c>
      <c r="E605" s="53">
        <f t="shared" si="171"/>
        <v>0</v>
      </c>
      <c r="F605" s="54">
        <f t="shared" si="119"/>
        <v>0</v>
      </c>
    </row>
    <row r="606" spans="1:6" ht="24" x14ac:dyDescent="0.2">
      <c r="A606" s="55">
        <v>5443</v>
      </c>
      <c r="B606" s="87" t="s">
        <v>1207</v>
      </c>
      <c r="C606" s="52" t="s">
        <v>1208</v>
      </c>
      <c r="D606" s="244">
        <v>114194.81</v>
      </c>
      <c r="E606" s="244"/>
      <c r="F606" s="54">
        <f t="shared" si="119"/>
        <v>0</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1403.63</v>
      </c>
      <c r="E608" s="244"/>
      <c r="F608" s="54">
        <f t="shared" si="119"/>
        <v>0</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31283.75</v>
      </c>
      <c r="E617" s="53">
        <f t="shared" si="173"/>
        <v>5046.42</v>
      </c>
      <c r="F617" s="54">
        <f t="shared" si="119"/>
        <v>16.131122387821154</v>
      </c>
    </row>
    <row r="618" spans="1:6" ht="12.75" customHeight="1" x14ac:dyDescent="0.2">
      <c r="A618" s="55">
        <v>5471</v>
      </c>
      <c r="B618" s="87" t="s">
        <v>1231</v>
      </c>
      <c r="C618" s="52" t="s">
        <v>1232</v>
      </c>
      <c r="D618" s="244">
        <v>31283.75</v>
      </c>
      <c r="E618" s="244">
        <v>5046.42</v>
      </c>
      <c r="F618" s="54">
        <f t="shared" si="119"/>
        <v>16.131122387821154</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146882.19</v>
      </c>
      <c r="E636" s="53">
        <f t="shared" si="179"/>
        <v>5046.42</v>
      </c>
      <c r="F636" s="54">
        <f t="shared" si="119"/>
        <v>3.4356922374319172</v>
      </c>
    </row>
    <row r="637" spans="1:6" ht="12.75" customHeight="1" x14ac:dyDescent="0.2">
      <c r="A637" s="55">
        <v>92213</v>
      </c>
      <c r="B637" s="87" t="s">
        <v>1269</v>
      </c>
      <c r="C637" s="52" t="s">
        <v>1270</v>
      </c>
      <c r="D637" s="244">
        <v>0</v>
      </c>
      <c r="E637" s="244">
        <v>1448455.29</v>
      </c>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971370.18000000017</v>
      </c>
      <c r="E639" s="53">
        <f t="shared" si="180"/>
        <v>363838.95</v>
      </c>
      <c r="F639" s="54">
        <f t="shared" si="119"/>
        <v>37.456261010606681</v>
      </c>
    </row>
    <row r="640" spans="1:6" ht="12.75" customHeight="1" x14ac:dyDescent="0.2">
      <c r="A640" s="55" t="s">
        <v>606</v>
      </c>
      <c r="B640" s="87" t="s">
        <v>1275</v>
      </c>
      <c r="C640" s="52" t="s">
        <v>1276</v>
      </c>
      <c r="D640" s="53">
        <f t="shared" ref="D640:E640" si="181">D413+D528</f>
        <v>725377.6399999999</v>
      </c>
      <c r="E640" s="53">
        <f t="shared" si="181"/>
        <v>399735.17</v>
      </c>
      <c r="F640" s="54">
        <f t="shared" si="119"/>
        <v>55.107181136711084</v>
      </c>
    </row>
    <row r="641" spans="1:6" ht="12.75" customHeight="1" x14ac:dyDescent="0.2">
      <c r="A641" s="55" t="s">
        <v>606</v>
      </c>
      <c r="B641" s="87" t="s">
        <v>1277</v>
      </c>
      <c r="C641" s="52" t="s">
        <v>1278</v>
      </c>
      <c r="D641" s="53">
        <f t="shared" ref="D641:E641" si="182">IF(D639&gt;=D640,D639-D640,0)</f>
        <v>245992.54000000027</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35896.219999999972</v>
      </c>
      <c r="F642" s="54" t="str">
        <f t="shared" si="119"/>
        <v>-</v>
      </c>
    </row>
    <row r="643" spans="1:6" ht="24" x14ac:dyDescent="0.2">
      <c r="A643" s="62" t="s">
        <v>1281</v>
      </c>
      <c r="B643" s="87" t="s">
        <v>1282</v>
      </c>
      <c r="C643" s="63" t="s">
        <v>1281</v>
      </c>
      <c r="D643" s="53">
        <f t="shared" ref="D643:E643" si="184">IF(D416-D417+D637-D638&gt;=0,D416-D417+D637-D638,0)</f>
        <v>0</v>
      </c>
      <c r="E643" s="53">
        <f t="shared" si="184"/>
        <v>474993.75999999978</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245992.54000000027</v>
      </c>
      <c r="E645" s="53">
        <f t="shared" si="186"/>
        <v>439097.5399999998</v>
      </c>
      <c r="F645" s="54">
        <f t="shared" si="119"/>
        <v>178.50034801868355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132189.60999999999</v>
      </c>
      <c r="E649" s="244">
        <v>546767.73</v>
      </c>
      <c r="F649" s="54">
        <f t="shared" ref="F649:F724" si="188">IF(D649&lt;&gt;0,IF(E649/D649&gt;=100,"&gt;&gt;100",E649/D649*100),"-")</f>
        <v>413.62383170659183</v>
      </c>
    </row>
    <row r="650" spans="1:6" ht="12.75" customHeight="1" x14ac:dyDescent="0.2">
      <c r="A650" s="55" t="s">
        <v>1294</v>
      </c>
      <c r="B650" s="87" t="s">
        <v>1295</v>
      </c>
      <c r="C650" s="52" t="s">
        <v>1294</v>
      </c>
      <c r="D650" s="244">
        <v>1088358.3</v>
      </c>
      <c r="E650" s="244">
        <v>423885.86</v>
      </c>
      <c r="F650" s="54">
        <f t="shared" si="188"/>
        <v>38.947271316808077</v>
      </c>
    </row>
    <row r="651" spans="1:6" ht="12.75" customHeight="1" x14ac:dyDescent="0.2">
      <c r="A651" s="55" t="s">
        <v>1296</v>
      </c>
      <c r="B651" s="87" t="s">
        <v>1297</v>
      </c>
      <c r="C651" s="52" t="s">
        <v>1296</v>
      </c>
      <c r="D651" s="244">
        <v>988763.53</v>
      </c>
      <c r="E651" s="244">
        <v>480003.87</v>
      </c>
      <c r="F651" s="54">
        <f t="shared" si="188"/>
        <v>48.545871225650892</v>
      </c>
    </row>
    <row r="652" spans="1:6" ht="24" x14ac:dyDescent="0.2">
      <c r="A652" s="55">
        <v>11</v>
      </c>
      <c r="B652" s="87" t="s">
        <v>1298</v>
      </c>
      <c r="C652" s="52" t="s">
        <v>1299</v>
      </c>
      <c r="D652" s="53">
        <f t="shared" ref="D652:E652" si="189">+D649+D650-D651</f>
        <v>231784.38000000012</v>
      </c>
      <c r="E652" s="53">
        <f t="shared" si="189"/>
        <v>490649.72</v>
      </c>
      <c r="F652" s="54">
        <f t="shared" si="188"/>
        <v>211.68368636402494</v>
      </c>
    </row>
    <row r="653" spans="1:6" ht="24" x14ac:dyDescent="0.2">
      <c r="A653" s="55" t="s">
        <v>606</v>
      </c>
      <c r="B653" s="87" t="s">
        <v>1300</v>
      </c>
      <c r="C653" s="52" t="s">
        <v>1301</v>
      </c>
      <c r="D653" s="264">
        <v>19</v>
      </c>
      <c r="E653" s="264">
        <v>21</v>
      </c>
      <c r="F653" s="54">
        <f t="shared" si="188"/>
        <v>110.5263157894737</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19</v>
      </c>
      <c r="E655" s="264">
        <v>21</v>
      </c>
      <c r="F655" s="54">
        <f t="shared" si="188"/>
        <v>110.5263157894737</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179356.95</v>
      </c>
      <c r="E661" s="244">
        <v>110952.52</v>
      </c>
      <c r="F661" s="54">
        <f t="shared" si="188"/>
        <v>61.861288341488851</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0</v>
      </c>
      <c r="E718" s="244">
        <v>654.29999999999995</v>
      </c>
      <c r="F718" s="54" t="str">
        <f t="shared" si="188"/>
        <v>-</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9337.5400000000009</v>
      </c>
      <c r="E742" s="244">
        <v>8055.54</v>
      </c>
      <c r="F742" s="54">
        <f t="shared" si="190"/>
        <v>86.270473807876584</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v>27.15</v>
      </c>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11411.51</v>
      </c>
      <c r="E816" s="244">
        <v>3153.76</v>
      </c>
      <c r="F816" s="54">
        <f t="shared" si="190"/>
        <v>27.636658075925098</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23757.38</v>
      </c>
      <c r="E819" s="244"/>
      <c r="F819" s="54">
        <f t="shared" si="190"/>
        <v>0</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20572.04</v>
      </c>
      <c r="E821" s="244"/>
      <c r="F821" s="54">
        <f t="shared" si="190"/>
        <v>0</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90223.56</v>
      </c>
      <c r="E823" s="244"/>
      <c r="F823" s="54">
        <f t="shared" si="190"/>
        <v>0</v>
      </c>
    </row>
    <row r="824" spans="1:6" ht="12.75" customHeight="1" x14ac:dyDescent="0.2">
      <c r="A824" s="55">
        <v>37221</v>
      </c>
      <c r="B824" s="87" t="s">
        <v>1625</v>
      </c>
      <c r="C824" s="52" t="s">
        <v>1626</v>
      </c>
      <c r="D824" s="244">
        <v>4434.51</v>
      </c>
      <c r="E824" s="244">
        <v>5006.8100000000004</v>
      </c>
      <c r="F824" s="54">
        <f t="shared" si="190"/>
        <v>112.90559723622226</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79.63</v>
      </c>
      <c r="E826" s="244"/>
      <c r="F826" s="54">
        <f t="shared" si="190"/>
        <v>0</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31283.75</v>
      </c>
      <c r="E968" s="244">
        <v>5046.42</v>
      </c>
      <c r="F968" s="54">
        <f t="shared" si="190"/>
        <v>16.131122387821154</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v>5737.6</v>
      </c>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election activeCell="D68" sqref="D6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1391366.6</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157180.01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157180.01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88666.6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62046.8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730.22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5006.8100000000004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729.58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190709.17999999996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184059.59999999998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91954.04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70012.37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1538.51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5006.8100000000004</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15547.87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4984.3999999999996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1665.18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1665.18</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1357837.4300000002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50557.990000000005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50557.990000000005</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50547.520000000004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6404.48</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44143.040000000001</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10.47</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10.47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1307279.44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32225.35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8449.81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1266604.28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10</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35450</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10</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3224</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Provjera</v>
      </c>
      <c r="C264" s="120" t="s">
        <v>3267</v>
      </c>
      <c r="D264" s="125"/>
      <c r="E264" s="73">
        <f t="shared" si="20"/>
        <v>0</v>
      </c>
      <c r="F264" s="73">
        <f t="shared" si="21"/>
        <v>1</v>
      </c>
      <c r="G264" s="73"/>
      <c r="H264" s="73"/>
      <c r="I264" s="73"/>
      <c r="J264" s="73"/>
      <c r="K264" s="73"/>
      <c r="L264" s="73">
        <f>IF(AND('PR-RAS'!D608&gt;0,SUM('PR-RAS'!D957:D958)=0),1,0)</f>
        <v>1</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2023-04-11T07:28:03Z</dcterms:modified>
</cp:coreProperties>
</file>